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F\WP\Formulaires\Prêts étudiants\2023-2024\"/>
    </mc:Choice>
  </mc:AlternateContent>
  <xr:revisionPtr revIDLastSave="0" documentId="13_ncr:1_{BD61A67D-EAA7-458C-822F-55B15752DF04}" xr6:coauthVersionLast="47" xr6:coauthVersionMax="47" xr10:uidLastSave="{00000000-0000-0000-0000-000000000000}"/>
  <workbookProtection workbookAlgorithmName="SHA-512" workbookHashValue="3+FqlIxZUF91KqMoOH7Hw0K57/E97u9dyo1mMW9TwqZkyzOTZhQJB7SUfp8OBtqapljPBGo9Bp0uiNpT3Xocuw==" workbookSaltValue="/KBNYd5RwjFypYub8q+/Rg==" workbookSpinCount="100000" lockStructure="1"/>
  <bookViews>
    <workbookView xWindow="-120" yWindow="-120" windowWidth="29040" windowHeight="15840" xr2:uid="{3E139A20-E36B-462F-9F24-991E0B6818A4}"/>
  </bookViews>
  <sheets>
    <sheet name="Tableau" sheetId="1" r:id="rId1"/>
    <sheet name="Réservé à l'interne-Calcul" sheetId="2" state="hidden" r:id="rId2"/>
  </sheets>
  <definedNames>
    <definedName name="_xlnm.Print_Area" localSheetId="0">Tableau!$A$1:$R$44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  <c r="E60" i="1"/>
  <c r="N60" i="1"/>
  <c r="C20" i="2"/>
  <c r="D18" i="2"/>
  <c r="F18" i="2" s="1"/>
  <c r="D20" i="2"/>
  <c r="C18" i="2"/>
  <c r="E18" i="2" s="1"/>
  <c r="D17" i="2"/>
  <c r="F17" i="2" s="1"/>
  <c r="C17" i="2"/>
  <c r="C26" i="2"/>
  <c r="B26" i="2"/>
  <c r="N64" i="1"/>
  <c r="E64" i="1"/>
  <c r="E57" i="1"/>
  <c r="E56" i="1"/>
  <c r="E55" i="1"/>
  <c r="E54" i="1"/>
  <c r="N54" i="1"/>
  <c r="N52" i="1"/>
  <c r="F20" i="2" s="1"/>
  <c r="N49" i="1"/>
  <c r="C25" i="2" s="1"/>
  <c r="N55" i="1"/>
  <c r="E52" i="1"/>
  <c r="E20" i="2" s="1"/>
  <c r="E49" i="1"/>
  <c r="B25" i="2" s="1"/>
  <c r="B17" i="2"/>
  <c r="B18" i="2"/>
  <c r="B19" i="2"/>
  <c r="B20" i="2"/>
  <c r="B16" i="2"/>
  <c r="P41" i="1"/>
  <c r="N51" i="1" s="1"/>
  <c r="C28" i="2" s="1"/>
  <c r="P31" i="1"/>
  <c r="N65" i="1" s="1"/>
  <c r="G41" i="1"/>
  <c r="E51" i="1" s="1"/>
  <c r="G31" i="1"/>
  <c r="E50" i="1" s="1"/>
  <c r="B27" i="2" s="1"/>
  <c r="E65" i="1" l="1"/>
  <c r="E17" i="2"/>
  <c r="D16" i="2"/>
  <c r="F16" i="2" s="1"/>
  <c r="D19" i="2"/>
  <c r="F19" i="2" s="1"/>
  <c r="C19" i="2"/>
  <c r="E19" i="2" s="1"/>
  <c r="E66" i="1"/>
  <c r="N50" i="1"/>
  <c r="C27" i="2" s="1"/>
  <c r="C29" i="2" s="1"/>
  <c r="N66" i="1"/>
  <c r="B28" i="2"/>
  <c r="C16" i="2"/>
  <c r="E16" i="2" s="1"/>
  <c r="F21" i="2" l="1"/>
  <c r="N67" i="1" s="1"/>
  <c r="N68" i="1" s="1"/>
  <c r="E21" i="2"/>
  <c r="E67" i="1" s="1"/>
  <c r="E68" i="1" s="1"/>
  <c r="N56" i="1"/>
  <c r="N57" i="1"/>
  <c r="B29" i="2"/>
  <c r="N53" i="1" l="1"/>
  <c r="N58" i="1" s="1"/>
  <c r="E53" i="1"/>
  <c r="E58" i="1" s="1"/>
</calcChain>
</file>

<file path=xl/sharedStrings.xml><?xml version="1.0" encoding="utf-8"?>
<sst xmlns="http://schemas.openxmlformats.org/spreadsheetml/2006/main" count="176" uniqueCount="106">
  <si>
    <t xml:space="preserve">Numéro d'identification: </t>
  </si>
  <si>
    <t>A00</t>
  </si>
  <si>
    <t xml:space="preserve">Nom du programme: </t>
  </si>
  <si>
    <t xml:space="preserve">Programme Coop: </t>
  </si>
  <si>
    <t>Numéro de téléphone:</t>
  </si>
  <si>
    <t xml:space="preserve">Province: </t>
  </si>
  <si>
    <t>Adresse courriel:</t>
  </si>
  <si>
    <t>Instance de thèse</t>
  </si>
  <si>
    <t>Je bénéficie d'une exonération des frais de scolarité:</t>
  </si>
  <si>
    <t>Instance de thèse/mémoire</t>
  </si>
  <si>
    <t>Bloc de thèse/mémoire</t>
  </si>
  <si>
    <r>
      <t>Note: Pour l'</t>
    </r>
    <r>
      <rPr>
        <u/>
        <sz val="9"/>
        <color theme="1"/>
        <rFont val="Calibri"/>
        <family val="2"/>
        <scheme val="minor"/>
      </rPr>
      <t>instance de thèse/mémoire</t>
    </r>
    <r>
      <rPr>
        <sz val="9"/>
        <color theme="1"/>
        <rFont val="Calibri"/>
        <family val="2"/>
        <scheme val="minor"/>
      </rPr>
      <t>, vous devez choisir le groupe 35M</t>
    </r>
  </si>
  <si>
    <t>Nom du cours</t>
  </si>
  <si>
    <t>Nombre de crédits</t>
  </si>
  <si>
    <t>Je suis reconnu(e) comme ayant une incapacité permanente:</t>
  </si>
  <si>
    <t>Total</t>
  </si>
  <si>
    <t>Choix des cours au niveau du 1er cycle (sigle 1000 à 5000)</t>
  </si>
  <si>
    <t>Choix des cours au niveau maîtrise ou doctorat (sigle 6000, 7000 ou 8000)</t>
  </si>
  <si>
    <t>Frais de scolarité servant au calcul</t>
  </si>
  <si>
    <t>2e et 3e cycle</t>
  </si>
  <si>
    <t>Étudiantes et étudiants canadiens  - taux par crédit de thèse ou mémoire</t>
  </si>
  <si>
    <t>Étudiantes et étudiants en instance de thèse ou mémoire - taux par session</t>
  </si>
  <si>
    <t>Frais relatifs aux programmes coopératifs</t>
  </si>
  <si>
    <t>par session</t>
  </si>
  <si>
    <t>Session automne</t>
  </si>
  <si>
    <t>Session hiver</t>
  </si>
  <si>
    <t>Cours au 2e et 3e cycles</t>
  </si>
  <si>
    <t>Cours au 1er cycle</t>
  </si>
  <si>
    <t>Frais Coop</t>
  </si>
  <si>
    <t>Note: si le cours est offert sur 2 sessions, veuillez partager les crédits également sur chaque session</t>
  </si>
  <si>
    <r>
      <t xml:space="preserve">Sigle  </t>
    </r>
    <r>
      <rPr>
        <b/>
        <sz val="8"/>
        <color theme="1"/>
        <rFont val="Calibri"/>
        <family val="2"/>
        <scheme val="minor"/>
      </rPr>
      <t xml:space="preserve"> 
(ex ADCO 6231)</t>
    </r>
  </si>
  <si>
    <t>Crédits facturés</t>
  </si>
  <si>
    <t>Exonération</t>
  </si>
  <si>
    <t>Frais afférents</t>
  </si>
  <si>
    <t>Sessions</t>
  </si>
  <si>
    <t>Vérification du nombre de bloc de thèse payé</t>
  </si>
  <si>
    <t>(seulement 3 derniers chiffres)</t>
  </si>
  <si>
    <t>Frais de scolarité</t>
  </si>
  <si>
    <t>Étudiantes et étudiants canadiens  - taux par crédit de cours - cycles sup.</t>
  </si>
  <si>
    <t>Étudiants et étudiants canadiens - taux par crédit de cours - 1er cycle</t>
  </si>
  <si>
    <t>Estimation</t>
  </si>
  <si>
    <t>(à vérifier TSAAREV)</t>
  </si>
  <si>
    <t xml:space="preserve">Calcul des exonération des frais de scolarité </t>
  </si>
  <si>
    <t>Frais à 50%</t>
  </si>
  <si>
    <t>Exonération*</t>
  </si>
  <si>
    <t>Total des exonérations</t>
  </si>
  <si>
    <t>Je m'engage à aviser le Service des bourses et de l'aide financière s'il y a des changements à mon horaire.</t>
  </si>
  <si>
    <t xml:space="preserve">Prénom/Nom: </t>
  </si>
  <si>
    <t xml:space="preserve">Numéro d'assurance sociale : </t>
  </si>
  <si>
    <t>XXX-XXX-</t>
  </si>
  <si>
    <t>(Veuillez svp indiquez Oui ou Non)</t>
  </si>
  <si>
    <t xml:space="preserve">Je comprend qu'il peut avoir des conséquences à mon prêt étudiant s'il y a des changements à mon horaire. </t>
  </si>
  <si>
    <r>
      <t>Sigle</t>
    </r>
    <r>
      <rPr>
        <b/>
        <sz val="8"/>
        <color theme="1"/>
        <rFont val="Calibri"/>
        <family val="2"/>
        <scheme val="minor"/>
      </rPr>
      <t xml:space="preserve"> 
(ex. BIOL 6183)</t>
    </r>
  </si>
  <si>
    <t>(Ex: employé, enfant ou conjoint d'un employé à l'Umoncton)</t>
  </si>
  <si>
    <t>Exception: JD/MAP-JD/MBA-JD-ETEV (frais 1er cycle temps plein)</t>
  </si>
  <si>
    <t>Pour les étudiants inscirts au programme JD/MAP ou JD/MBA ou JD-maîtrise études de l'environnement (ETEV):</t>
  </si>
  <si>
    <t xml:space="preserve">1) Si le nombre de cours est majoritairement des cours de 6000, 7000 ou 8000, ils payent les frais du 2e cycle.  </t>
  </si>
  <si>
    <t>Exception: JD/MAP-JD/MBA-JD-ETEV (frais 1er cycle temps plein-2%)</t>
  </si>
  <si>
    <t>Droits de scolarité - 1er cycle temps plein - régulier</t>
  </si>
  <si>
    <t>Droits de scolarité - 1er cycle temps plein - cohorte protégée 2%</t>
  </si>
  <si>
    <t>Non</t>
  </si>
  <si>
    <t>Le calcul se fera correctement.  Il n'y a rien à faire.</t>
  </si>
  <si>
    <t xml:space="preserve">2) Si le nombre de cours est majoritairement des cours de 1000 à 5000 (1er cycle), l'étudiant paye les frais à temps plein du 1er cycle pour la session. </t>
  </si>
  <si>
    <t>Calcul des frais de scolarité de 2e cycle à soustraire si les frais temps plein du 1er cycle doit être pris en compte.</t>
  </si>
  <si>
    <t>Soustraction: (JD/MAP-JD/MBA-JD-ETEV) - Frais régulier</t>
  </si>
  <si>
    <t>Soustraction: (JD/MAP-JD/MBA-JD-ETEV) - Cohorte protégée 2%</t>
  </si>
  <si>
    <t>(ceci activera l'ajustement des frais)</t>
  </si>
  <si>
    <t>EXCEPTION À CONSIDÉRER</t>
  </si>
  <si>
    <t xml:space="preserve">Pour les étudiants au Doctorat en psychologie professionnelle, le cours Internat PSYC 8950 est de 36 crédits, mais on facture seulement 12 crédits.  </t>
  </si>
  <si>
    <t>Veuillez svp insérer un commentaire informant de cette situation, puis modifier le nombre de crédits au tableau à celui facturé soit 12.  Ceci ajustera la calcul.</t>
  </si>
  <si>
    <r>
      <t xml:space="preserve">4) Si l'étudiant dans un de ces programmes a accès à une </t>
    </r>
    <r>
      <rPr>
        <u/>
        <sz val="11"/>
        <color theme="1"/>
        <rFont val="Calibri"/>
        <family val="2"/>
        <scheme val="minor"/>
      </rPr>
      <t>exonération</t>
    </r>
    <r>
      <rPr>
        <sz val="11"/>
        <color theme="1"/>
        <rFont val="Calibri"/>
        <family val="2"/>
        <scheme val="minor"/>
      </rPr>
      <t>, veuillez le calculer manuellement et insérer le montant dans la colonne des frais.</t>
    </r>
  </si>
  <si>
    <t>Hiver</t>
  </si>
  <si>
    <r>
      <t xml:space="preserve">Dans ce cas, veuillez svp inscrire Oui ou Non:  </t>
    </r>
    <r>
      <rPr>
        <b/>
        <sz val="11"/>
        <color theme="1"/>
        <rFont val="Calibri"/>
        <family val="2"/>
        <scheme val="minor"/>
      </rPr>
      <t>Automne</t>
    </r>
  </si>
  <si>
    <t>Automne</t>
  </si>
  <si>
    <t xml:space="preserve">3) Si l'étudiant fait partie de la cohorte protégée (augmentation 2%), au lieu, veuillez inscrire Oui ou Non: </t>
  </si>
  <si>
    <r>
      <t xml:space="preserve">Sigle
</t>
    </r>
    <r>
      <rPr>
        <b/>
        <sz val="8"/>
        <color theme="1"/>
        <rFont val="Calibri"/>
        <family val="2"/>
        <scheme val="minor"/>
      </rPr>
      <t>(ex. CHIM 2413)</t>
    </r>
  </si>
  <si>
    <r>
      <t xml:space="preserve">Sigle
</t>
    </r>
    <r>
      <rPr>
        <b/>
        <sz val="8"/>
        <color theme="1"/>
        <rFont val="Calibri"/>
        <family val="2"/>
        <scheme val="minor"/>
      </rPr>
      <t>(ex STAT 2603)</t>
    </r>
  </si>
  <si>
    <t>Particularités à surveiller pour la préparation des PIF</t>
  </si>
  <si>
    <t xml:space="preserve">Programme Doctorat en sciences appliquées </t>
  </si>
  <si>
    <t>Si la majorité des cours sont du niveau 1er cycle, habituellement les frais de scolarité sont le montant global du 1er cycle (ex. Juris Doctor/MAP)</t>
  </si>
  <si>
    <t>Pour le pourcentage de charge de cours, il est utile de procéder comme suit:</t>
  </si>
  <si>
    <t>- Si le programme de 2e ou 3e cycle inclut une thèse puis instance de thèse, on peut inscrire 100% d'une charge complète de cours.</t>
  </si>
  <si>
    <t>- Si le programme exclut une thèse/instance de thèse, on peut inscrire le pourcentage de cours selon le nombre de crédits inscrits (ex. 80%, 90%, etc.)</t>
  </si>
  <si>
    <t xml:space="preserve">- Ce programme fait partie de la Faculté d'ingénierie.  Donc, les frais technologiques sont semblables à ceux du 1er cycle de la Faculté d'ingénierie.  </t>
  </si>
  <si>
    <t>Faire attention au nombre de crédits facturés dans SFAREGF (voir colonne Crédits facturées) lorsqu'on regarde les cours au 2e et 3e cycle.  Au besoin, ajuster les frais du tableau ci-dessus.</t>
  </si>
  <si>
    <t>SECTION RÉSERVÉE À L'INTERNE SEULEMENT</t>
  </si>
  <si>
    <t>2022-2023</t>
  </si>
  <si>
    <r>
      <t xml:space="preserve">- Cours de </t>
    </r>
    <r>
      <rPr>
        <b/>
        <sz val="11"/>
        <color theme="1"/>
        <rFont val="Calibri"/>
        <family val="2"/>
        <scheme val="minor"/>
      </rPr>
      <t>Séminaire de recherche</t>
    </r>
    <r>
      <rPr>
        <sz val="11"/>
        <color theme="1"/>
        <rFont val="Calibri"/>
        <family val="2"/>
        <scheme val="minor"/>
      </rPr>
      <t xml:space="preserve"> GGEN 7005 (3 crédits) est facturé sur 6 sessions (0,5 crédit par session)</t>
    </r>
  </si>
  <si>
    <t>AVEC THÈSE: Compilation des frais (à l'usage du Service des bourses et de l'aide financière)</t>
  </si>
  <si>
    <t xml:space="preserve">AVEC INSTANCE DE THÈSE: Compilation des frais </t>
  </si>
  <si>
    <t>AUTOMNE</t>
  </si>
  <si>
    <t>HIVER</t>
  </si>
  <si>
    <t>Montant - la moitié des frais technologiques (calcul exonération)</t>
  </si>
  <si>
    <t>Prêt étudiant - session d'automne 2023 et hiver 2024</t>
  </si>
  <si>
    <r>
      <t xml:space="preserve">Note: Pour la </t>
    </r>
    <r>
      <rPr>
        <u/>
        <sz val="9"/>
        <color theme="0"/>
        <rFont val="Calibri"/>
        <family val="2"/>
        <scheme val="minor"/>
      </rPr>
      <t>thèse/mémoire</t>
    </r>
    <r>
      <rPr>
        <sz val="9"/>
        <color theme="0"/>
        <rFont val="Calibri"/>
        <family val="2"/>
        <scheme val="minor"/>
      </rPr>
      <t>, vous devez choisir le groupe 30M</t>
    </r>
  </si>
  <si>
    <r>
      <t xml:space="preserve">Inscrire Sigle:
</t>
    </r>
    <r>
      <rPr>
        <sz val="8"/>
        <color theme="0"/>
        <rFont val="Calibri"/>
        <family val="2"/>
        <scheme val="minor"/>
      </rPr>
      <t>Ex. PSYC 8050</t>
    </r>
  </si>
  <si>
    <r>
      <t xml:space="preserve">Note: Pour la </t>
    </r>
    <r>
      <rPr>
        <u/>
        <sz val="10"/>
        <color theme="0"/>
        <rFont val="Calibri"/>
        <family val="2"/>
        <scheme val="minor"/>
      </rPr>
      <t>thèse/mémoire</t>
    </r>
    <r>
      <rPr>
        <sz val="10"/>
        <color theme="0"/>
        <rFont val="Calibri"/>
        <family val="2"/>
        <scheme val="minor"/>
      </rPr>
      <t>, vous devez choisir le groupe 30M</t>
    </r>
  </si>
  <si>
    <r>
      <t>Note: Pour l'</t>
    </r>
    <r>
      <rPr>
        <u/>
        <sz val="10"/>
        <color theme="1"/>
        <rFont val="Calibri"/>
        <family val="2"/>
        <scheme val="minor"/>
      </rPr>
      <t>instance de thèse/mémoire</t>
    </r>
    <r>
      <rPr>
        <sz val="10"/>
        <color theme="1"/>
        <rFont val="Calibri"/>
        <family val="2"/>
        <scheme val="minor"/>
      </rPr>
      <t>, vous devez choisir le groupe 35M</t>
    </r>
  </si>
  <si>
    <t>NE PAS INCLURE LA THÈSE (VOIR  CI-HAUT)</t>
  </si>
  <si>
    <t>Cotisations obligatoire (avec ou sans exonération)</t>
  </si>
  <si>
    <t>*Note: Le pourcentage d'exonération peut varier d'un étudiant à l'autre.  Il est préférable de vérifier le pourcentage avec Mélanie Johnson au tel 4636.</t>
  </si>
  <si>
    <t>1re session (automne 2023)</t>
  </si>
  <si>
    <t>2e session (hiver 2024)</t>
  </si>
  <si>
    <t xml:space="preserve">Je suis dans ma </t>
  </si>
  <si>
    <t xml:space="preserve">année d'études et mon programme contient </t>
  </si>
  <si>
    <t xml:space="preserve">  années.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</si>
</sst>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theme="8" tint="0.59999389629810485"/>
      </left>
      <right/>
      <top style="medium">
        <color theme="8" tint="0.59999389629810485"/>
      </top>
      <bottom/>
      <diagonal/>
    </border>
    <border>
      <left/>
      <right/>
      <top style="medium">
        <color theme="8" tint="0.59999389629810485"/>
      </top>
      <bottom/>
      <diagonal/>
    </border>
    <border>
      <left style="medium">
        <color theme="8" tint="0.59999389629810485"/>
      </left>
      <right/>
      <top/>
      <bottom/>
      <diagonal/>
    </border>
    <border>
      <left/>
      <right style="medium">
        <color theme="8" tint="0.59999389629810485"/>
      </right>
      <top/>
      <bottom/>
      <diagonal/>
    </border>
    <border>
      <left style="medium">
        <color theme="8" tint="0.59999389629810485"/>
      </left>
      <right/>
      <top/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/>
      <right style="medium">
        <color theme="8" tint="0.59999389629810485"/>
      </right>
      <top/>
      <bottom style="medium">
        <color theme="8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7" tint="0.59999389629810485"/>
      </left>
      <right/>
      <top style="medium">
        <color theme="7" tint="0.59999389629810485"/>
      </top>
      <bottom/>
      <diagonal/>
    </border>
    <border>
      <left/>
      <right/>
      <top style="medium">
        <color theme="7" tint="0.59999389629810485"/>
      </top>
      <bottom/>
      <diagonal/>
    </border>
    <border>
      <left style="medium">
        <color theme="7" tint="0.59999389629810485"/>
      </left>
      <right/>
      <top/>
      <bottom/>
      <diagonal/>
    </border>
    <border>
      <left/>
      <right style="medium">
        <color theme="7" tint="0.59999389629810485"/>
      </right>
      <top/>
      <bottom/>
      <diagonal/>
    </border>
    <border>
      <left style="medium">
        <color theme="7" tint="0.59999389629810485"/>
      </left>
      <right/>
      <top/>
      <bottom style="medium">
        <color theme="7" tint="0.59999389629810485"/>
      </bottom>
      <diagonal/>
    </border>
    <border>
      <left/>
      <right/>
      <top/>
      <bottom style="medium">
        <color theme="7" tint="0.59999389629810485"/>
      </bottom>
      <diagonal/>
    </border>
    <border>
      <left/>
      <right style="medium">
        <color theme="7" tint="0.59999389629810485"/>
      </right>
      <top/>
      <bottom style="medium">
        <color theme="7" tint="0.599993896298104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0" fillId="0" borderId="17" xfId="0" applyBorder="1"/>
    <xf numFmtId="0" fontId="2" fillId="2" borderId="23" xfId="0" applyFont="1" applyFill="1" applyBorder="1"/>
    <xf numFmtId="0" fontId="0" fillId="2" borderId="23" xfId="0" applyFill="1" applyBorder="1"/>
    <xf numFmtId="0" fontId="0" fillId="3" borderId="22" xfId="0" applyFill="1" applyBorder="1"/>
    <xf numFmtId="44" fontId="10" fillId="2" borderId="0" xfId="1" applyFont="1" applyFill="1"/>
    <xf numFmtId="0" fontId="0" fillId="2" borderId="8" xfId="0" applyFill="1" applyBorder="1" applyAlignment="1">
      <alignment horizontal="center"/>
    </xf>
    <xf numFmtId="2" fontId="0" fillId="2" borderId="0" xfId="0" applyNumberFormat="1" applyFill="1"/>
    <xf numFmtId="0" fontId="3" fillId="2" borderId="0" xfId="0" applyFont="1" applyFill="1" applyAlignment="1">
      <alignment horizontal="center"/>
    </xf>
    <xf numFmtId="0" fontId="9" fillId="2" borderId="0" xfId="0" applyFont="1" applyFill="1"/>
    <xf numFmtId="0" fontId="0" fillId="2" borderId="0" xfId="0" applyFill="1" applyAlignment="1">
      <alignment wrapText="1"/>
    </xf>
    <xf numFmtId="0" fontId="0" fillId="3" borderId="8" xfId="0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9" fillId="2" borderId="23" xfId="0" applyFont="1" applyFill="1" applyBorder="1"/>
    <xf numFmtId="0" fontId="13" fillId="2" borderId="0" xfId="0" applyFont="1" applyFill="1"/>
    <xf numFmtId="0" fontId="10" fillId="9" borderId="0" xfId="0" applyFont="1" applyFill="1"/>
    <xf numFmtId="0" fontId="0" fillId="9" borderId="0" xfId="0" applyFill="1"/>
    <xf numFmtId="0" fontId="2" fillId="9" borderId="0" xfId="0" applyFont="1" applyFill="1" applyAlignment="1">
      <alignment horizontal="left"/>
    </xf>
    <xf numFmtId="0" fontId="0" fillId="9" borderId="0" xfId="0" quotePrefix="1" applyFill="1"/>
    <xf numFmtId="0" fontId="2" fillId="9" borderId="0" xfId="0" applyFont="1" applyFill="1"/>
    <xf numFmtId="44" fontId="9" fillId="10" borderId="0" xfId="1" applyFont="1" applyFill="1" applyProtection="1"/>
    <xf numFmtId="0" fontId="2" fillId="10" borderId="0" xfId="0" applyFont="1" applyFill="1"/>
    <xf numFmtId="0" fontId="0" fillId="10" borderId="0" xfId="0" applyFill="1"/>
    <xf numFmtId="0" fontId="0" fillId="12" borderId="0" xfId="0" applyFill="1" applyAlignment="1">
      <alignment horizontal="center"/>
    </xf>
    <xf numFmtId="0" fontId="0" fillId="12" borderId="8" xfId="0" applyFill="1" applyBorder="1"/>
    <xf numFmtId="0" fontId="0" fillId="12" borderId="14" xfId="0" applyFill="1" applyBorder="1"/>
    <xf numFmtId="2" fontId="0" fillId="12" borderId="8" xfId="0" applyNumberFormat="1" applyFill="1" applyBorder="1"/>
    <xf numFmtId="0" fontId="2" fillId="10" borderId="8" xfId="0" applyFont="1" applyFill="1" applyBorder="1"/>
    <xf numFmtId="0" fontId="2" fillId="10" borderId="8" xfId="0" applyFont="1" applyFill="1" applyBorder="1" applyAlignment="1">
      <alignment horizontal="center"/>
    </xf>
    <xf numFmtId="0" fontId="0" fillId="10" borderId="12" xfId="0" applyFill="1" applyBorder="1"/>
    <xf numFmtId="0" fontId="0" fillId="10" borderId="26" xfId="0" applyFill="1" applyBorder="1" applyAlignment="1">
      <alignment horizontal="center"/>
    </xf>
    <xf numFmtId="0" fontId="0" fillId="10" borderId="13" xfId="0" applyFill="1" applyBorder="1"/>
    <xf numFmtId="0" fontId="0" fillId="10" borderId="24" xfId="0" applyFill="1" applyBorder="1"/>
    <xf numFmtId="0" fontId="0" fillId="10" borderId="0" xfId="0" applyFill="1" applyAlignment="1">
      <alignment horizontal="center"/>
    </xf>
    <xf numFmtId="0" fontId="0" fillId="10" borderId="25" xfId="0" applyFill="1" applyBorder="1"/>
    <xf numFmtId="0" fontId="0" fillId="10" borderId="27" xfId="0" applyFill="1" applyBorder="1"/>
    <xf numFmtId="0" fontId="0" fillId="10" borderId="28" xfId="0" applyFill="1" applyBorder="1" applyAlignment="1">
      <alignment horizontal="center"/>
    </xf>
    <xf numFmtId="0" fontId="0" fillId="10" borderId="29" xfId="0" applyFill="1" applyBorder="1"/>
    <xf numFmtId="0" fontId="3" fillId="10" borderId="0" xfId="0" applyFont="1" applyFill="1"/>
    <xf numFmtId="0" fontId="0" fillId="10" borderId="8" xfId="0" applyFill="1" applyBorder="1" applyAlignment="1">
      <alignment horizontal="right"/>
    </xf>
    <xf numFmtId="2" fontId="0" fillId="10" borderId="8" xfId="0" applyNumberFormat="1" applyFill="1" applyBorder="1"/>
    <xf numFmtId="2" fontId="2" fillId="10" borderId="8" xfId="0" applyNumberFormat="1" applyFont="1" applyFill="1" applyBorder="1"/>
    <xf numFmtId="0" fontId="0" fillId="8" borderId="0" xfId="0" applyFill="1"/>
    <xf numFmtId="0" fontId="9" fillId="8" borderId="0" xfId="0" applyFont="1" applyFill="1"/>
    <xf numFmtId="0" fontId="2" fillId="3" borderId="1" xfId="0" applyFont="1" applyFill="1" applyBorder="1" applyAlignment="1">
      <alignment wrapText="1"/>
    </xf>
    <xf numFmtId="0" fontId="2" fillId="8" borderId="0" xfId="0" applyFont="1" applyFill="1" applyAlignment="1">
      <alignment horizontal="center" wrapText="1"/>
    </xf>
    <xf numFmtId="0" fontId="2" fillId="4" borderId="15" xfId="0" applyFont="1" applyFill="1" applyBorder="1" applyAlignment="1">
      <alignment wrapText="1"/>
    </xf>
    <xf numFmtId="0" fontId="6" fillId="8" borderId="0" xfId="0" applyFont="1" applyFill="1" applyAlignment="1">
      <alignment vertical="top"/>
    </xf>
    <xf numFmtId="0" fontId="2" fillId="8" borderId="0" xfId="0" applyFont="1" applyFill="1" applyAlignment="1">
      <alignment horizontal="center"/>
    </xf>
    <xf numFmtId="0" fontId="2" fillId="4" borderId="16" xfId="0" applyFont="1" applyFill="1" applyBorder="1" applyAlignment="1">
      <alignment wrapText="1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3" fillId="8" borderId="0" xfId="0" applyFont="1" applyFill="1" applyAlignment="1">
      <alignment vertical="top"/>
    </xf>
    <xf numFmtId="0" fontId="8" fillId="8" borderId="0" xfId="0" applyFont="1" applyFill="1"/>
    <xf numFmtId="1" fontId="11" fillId="7" borderId="14" xfId="0" applyNumberFormat="1" applyFont="1" applyFill="1" applyBorder="1" applyAlignment="1" applyProtection="1">
      <alignment horizontal="center"/>
      <protection locked="0"/>
    </xf>
    <xf numFmtId="0" fontId="11" fillId="7" borderId="8" xfId="0" applyFont="1" applyFill="1" applyBorder="1" applyAlignment="1" applyProtection="1">
      <alignment horizontal="left"/>
      <protection locked="0"/>
    </xf>
    <xf numFmtId="0" fontId="11" fillId="7" borderId="8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5" borderId="3" xfId="0" applyFont="1" applyFill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11" fillId="6" borderId="17" xfId="0" applyFont="1" applyFill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0" fillId="2" borderId="28" xfId="0" applyFill="1" applyBorder="1"/>
    <xf numFmtId="0" fontId="3" fillId="2" borderId="28" xfId="0" applyFont="1" applyFill="1" applyBorder="1" applyAlignment="1">
      <alignment horizontal="center"/>
    </xf>
    <xf numFmtId="2" fontId="0" fillId="2" borderId="28" xfId="0" applyNumberFormat="1" applyFill="1" applyBorder="1"/>
    <xf numFmtId="0" fontId="4" fillId="2" borderId="28" xfId="0" applyFont="1" applyFill="1" applyBorder="1"/>
    <xf numFmtId="0" fontId="9" fillId="13" borderId="0" xfId="0" applyFont="1" applyFill="1"/>
    <xf numFmtId="0" fontId="0" fillId="13" borderId="0" xfId="0" applyFill="1"/>
    <xf numFmtId="0" fontId="2" fillId="10" borderId="0" xfId="0" applyFont="1" applyFill="1" applyAlignment="1">
      <alignment horizontal="center"/>
    </xf>
    <xf numFmtId="0" fontId="0" fillId="10" borderId="28" xfId="0" applyFill="1" applyBorder="1"/>
    <xf numFmtId="0" fontId="0" fillId="10" borderId="26" xfId="0" applyFill="1" applyBorder="1"/>
    <xf numFmtId="0" fontId="11" fillId="0" borderId="8" xfId="0" applyFont="1" applyBorder="1" applyAlignment="1" applyProtection="1">
      <alignment horizontal="center"/>
      <protection locked="0"/>
    </xf>
    <xf numFmtId="0" fontId="2" fillId="8" borderId="0" xfId="0" applyFont="1" applyFill="1" applyAlignment="1">
      <alignment vertical="center"/>
    </xf>
    <xf numFmtId="0" fontId="11" fillId="0" borderId="0" xfId="0" applyFont="1" applyAlignment="1" applyProtection="1">
      <alignment horizontal="center"/>
      <protection locked="0"/>
    </xf>
    <xf numFmtId="0" fontId="26" fillId="0" borderId="8" xfId="0" applyFont="1" applyBorder="1" applyAlignment="1" applyProtection="1">
      <alignment horizontal="center"/>
      <protection locked="0"/>
    </xf>
    <xf numFmtId="0" fontId="26" fillId="0" borderId="8" xfId="0" applyFont="1" applyBorder="1" applyProtection="1">
      <protection locked="0"/>
    </xf>
    <xf numFmtId="0" fontId="15" fillId="14" borderId="0" xfId="0" applyFont="1" applyFill="1"/>
    <xf numFmtId="0" fontId="16" fillId="14" borderId="0" xfId="0" applyFont="1" applyFill="1"/>
    <xf numFmtId="0" fontId="0" fillId="11" borderId="0" xfId="0" applyFill="1"/>
    <xf numFmtId="0" fontId="2" fillId="11" borderId="0" xfId="0" applyFont="1" applyFill="1"/>
    <xf numFmtId="0" fontId="16" fillId="14" borderId="0" xfId="0" applyFont="1" applyFill="1" applyAlignment="1">
      <alignment horizontal="center" wrapText="1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16" fillId="14" borderId="30" xfId="0" applyFont="1" applyFill="1" applyBorder="1"/>
    <xf numFmtId="0" fontId="16" fillId="14" borderId="31" xfId="0" applyFont="1" applyFill="1" applyBorder="1"/>
    <xf numFmtId="0" fontId="0" fillId="14" borderId="32" xfId="0" applyFill="1" applyBorder="1"/>
    <xf numFmtId="0" fontId="21" fillId="14" borderId="33" xfId="0" applyFont="1" applyFill="1" applyBorder="1" applyAlignment="1">
      <alignment vertical="top"/>
    </xf>
    <xf numFmtId="0" fontId="0" fillId="14" borderId="34" xfId="0" applyFill="1" applyBorder="1"/>
    <xf numFmtId="0" fontId="22" fillId="14" borderId="33" xfId="0" applyFont="1" applyFill="1" applyBorder="1" applyAlignment="1">
      <alignment vertical="top"/>
    </xf>
    <xf numFmtId="0" fontId="4" fillId="11" borderId="33" xfId="0" applyFont="1" applyFill="1" applyBorder="1"/>
    <xf numFmtId="0" fontId="0" fillId="11" borderId="34" xfId="0" applyFill="1" applyBorder="1"/>
    <xf numFmtId="0" fontId="10" fillId="11" borderId="33" xfId="0" applyFont="1" applyFill="1" applyBorder="1"/>
    <xf numFmtId="0" fontId="3" fillId="11" borderId="35" xfId="0" applyFont="1" applyFill="1" applyBorder="1" applyAlignment="1">
      <alignment vertical="center"/>
    </xf>
    <xf numFmtId="0" fontId="0" fillId="11" borderId="36" xfId="0" applyFill="1" applyBorder="1"/>
    <xf numFmtId="0" fontId="0" fillId="11" borderId="37" xfId="0" applyFill="1" applyBorder="1"/>
    <xf numFmtId="0" fontId="16" fillId="14" borderId="32" xfId="0" applyFont="1" applyFill="1" applyBorder="1"/>
    <xf numFmtId="0" fontId="20" fillId="14" borderId="33" xfId="0" applyFont="1" applyFill="1" applyBorder="1" applyAlignment="1">
      <alignment vertical="top"/>
    </xf>
    <xf numFmtId="0" fontId="16" fillId="14" borderId="34" xfId="0" applyFont="1" applyFill="1" applyBorder="1"/>
    <xf numFmtId="0" fontId="18" fillId="14" borderId="33" xfId="0" applyFont="1" applyFill="1" applyBorder="1" applyAlignment="1">
      <alignment vertical="top"/>
    </xf>
    <xf numFmtId="0" fontId="9" fillId="11" borderId="33" xfId="0" applyFont="1" applyFill="1" applyBorder="1"/>
    <xf numFmtId="0" fontId="4" fillId="11" borderId="35" xfId="0" applyFont="1" applyFill="1" applyBorder="1" applyAlignment="1">
      <alignment vertical="center"/>
    </xf>
    <xf numFmtId="0" fontId="11" fillId="0" borderId="18" xfId="0" applyFont="1" applyBorder="1" applyAlignment="1" applyProtection="1">
      <alignment horizontal="center"/>
      <protection locked="0"/>
    </xf>
    <xf numFmtId="0" fontId="11" fillId="6" borderId="18" xfId="0" applyFont="1" applyFill="1" applyBorder="1" applyAlignment="1" applyProtection="1">
      <alignment horizontal="center"/>
      <protection locked="0"/>
    </xf>
    <xf numFmtId="0" fontId="0" fillId="8" borderId="2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5" xfId="0" applyFill="1" applyBorder="1" applyAlignment="1">
      <alignment horizontal="center"/>
    </xf>
    <xf numFmtId="0" fontId="11" fillId="5" borderId="0" xfId="0" applyFont="1" applyFill="1" applyAlignment="1" applyProtection="1">
      <alignment horizontal="center"/>
      <protection locked="0"/>
    </xf>
    <xf numFmtId="0" fontId="11" fillId="5" borderId="4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center" vertical="center" wrapText="1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0" fillId="8" borderId="0" xfId="0" applyFont="1" applyFill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11" fillId="5" borderId="0" xfId="0" applyFont="1" applyFill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1" fillId="0" borderId="20" xfId="0" applyFont="1" applyBorder="1" applyAlignment="1" applyProtection="1">
      <alignment horizontal="left"/>
      <protection locked="0"/>
    </xf>
    <xf numFmtId="0" fontId="11" fillId="6" borderId="0" xfId="0" applyFont="1" applyFill="1" applyAlignment="1" applyProtection="1">
      <alignment horizontal="left"/>
      <protection locked="0"/>
    </xf>
    <xf numFmtId="0" fontId="25" fillId="4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1" fillId="7" borderId="9" xfId="0" applyFont="1" applyFill="1" applyBorder="1" applyAlignment="1" applyProtection="1">
      <alignment horizontal="left"/>
      <protection locked="0"/>
    </xf>
    <xf numFmtId="0" fontId="11" fillId="7" borderId="11" xfId="0" applyFont="1" applyFill="1" applyBorder="1" applyAlignment="1" applyProtection="1">
      <alignment horizontal="left"/>
      <protection locked="0"/>
    </xf>
    <xf numFmtId="0" fontId="11" fillId="7" borderId="10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11" fillId="0" borderId="6" xfId="0" applyFont="1" applyBorder="1" applyAlignment="1" applyProtection="1">
      <alignment horizontal="left"/>
      <protection locked="0"/>
    </xf>
    <xf numFmtId="1" fontId="11" fillId="7" borderId="9" xfId="0" applyNumberFormat="1" applyFont="1" applyFill="1" applyBorder="1" applyAlignment="1" applyProtection="1">
      <alignment horizontal="left"/>
      <protection locked="0"/>
    </xf>
    <xf numFmtId="1" fontId="11" fillId="7" borderId="10" xfId="0" applyNumberFormat="1" applyFont="1" applyFill="1" applyBorder="1" applyAlignment="1" applyProtection="1">
      <alignment horizontal="left"/>
      <protection locked="0"/>
    </xf>
    <xf numFmtId="0" fontId="16" fillId="14" borderId="0" xfId="0" applyFont="1" applyFill="1" applyAlignment="1">
      <alignment horizontal="left" vertical="top" wrapText="1"/>
    </xf>
    <xf numFmtId="0" fontId="25" fillId="3" borderId="0" xfId="0" applyFont="1" applyFill="1" applyAlignment="1">
      <alignment horizontal="center" vertical="center"/>
    </xf>
    <xf numFmtId="0" fontId="16" fillId="14" borderId="0" xfId="0" applyFont="1" applyFill="1" applyAlignment="1">
      <alignment horizontal="center" vertical="top" wrapText="1"/>
    </xf>
    <xf numFmtId="0" fontId="14" fillId="11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904875</xdr:colOff>
          <xdr:row>14</xdr:row>
          <xdr:rowOff>66675</xdr:rowOff>
        </xdr:from>
        <xdr:to>
          <xdr:col>2</xdr:col>
          <xdr:colOff>104775</xdr:colOff>
          <xdr:row>14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8</xdr:row>
          <xdr:rowOff>28575</xdr:rowOff>
        </xdr:from>
        <xdr:to>
          <xdr:col>13</xdr:col>
          <xdr:colOff>819150</xdr:colOff>
          <xdr:row>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14</xdr:row>
          <xdr:rowOff>57150</xdr:rowOff>
        </xdr:from>
        <xdr:to>
          <xdr:col>11</xdr:col>
          <xdr:colOff>466725</xdr:colOff>
          <xdr:row>14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3924</xdr:colOff>
          <xdr:row>42</xdr:row>
          <xdr:rowOff>39781</xdr:rowOff>
        </xdr:from>
        <xdr:to>
          <xdr:col>9</xdr:col>
          <xdr:colOff>239809</xdr:colOff>
          <xdr:row>44</xdr:row>
          <xdr:rowOff>11207</xdr:rowOff>
        </xdr:to>
        <xdr:grpSp>
          <xdr:nvGrpSpPr>
            <xdr:cNvPr id="2" name="Groupe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8038542" y="9811310"/>
              <a:ext cx="549649" cy="453278"/>
              <a:chOff x="7052422" y="8545049"/>
              <a:chExt cx="392767" cy="464445"/>
            </a:xfrm>
          </xdr:grpSpPr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7052422" y="8545049"/>
                <a:ext cx="392767" cy="2179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7052422" y="8791539"/>
                <a:ext cx="392767" cy="2179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28E81-D719-43D6-BD76-4649E73E7488}">
  <sheetPr codeName="Feuil1"/>
  <dimension ref="A1:T95"/>
  <sheetViews>
    <sheetView tabSelected="1" topLeftCell="A20" zoomScale="85" zoomScaleNormal="85" workbookViewId="0">
      <selection activeCell="B38" sqref="B38:F38"/>
    </sheetView>
  </sheetViews>
  <sheetFormatPr baseColWidth="10" defaultRowHeight="15" x14ac:dyDescent="0.25"/>
  <cols>
    <col min="1" max="1" width="23.140625" customWidth="1"/>
    <col min="2" max="2" width="19.28515625" customWidth="1"/>
    <col min="3" max="3" width="13.7109375" customWidth="1"/>
    <col min="4" max="4" width="12.7109375" customWidth="1"/>
    <col min="5" max="5" width="18.140625" customWidth="1"/>
    <col min="6" max="6" width="13.5703125" customWidth="1"/>
    <col min="7" max="7" width="19.7109375" customWidth="1"/>
    <col min="8" max="9" width="2.28515625" customWidth="1"/>
    <col min="10" max="10" width="15.28515625" customWidth="1"/>
    <col min="11" max="11" width="19.42578125" customWidth="1"/>
    <col min="12" max="12" width="18.5703125" customWidth="1"/>
    <col min="13" max="13" width="12.42578125" customWidth="1"/>
    <col min="14" max="14" width="17.5703125" customWidth="1"/>
    <col min="15" max="15" width="13.28515625" customWidth="1"/>
    <col min="16" max="16" width="13" customWidth="1"/>
    <col min="17" max="17" width="7.7109375" customWidth="1"/>
    <col min="18" max="18" width="2.28515625" customWidth="1"/>
  </cols>
  <sheetData>
    <row r="1" spans="1:18" ht="21" x14ac:dyDescent="0.35">
      <c r="A1" s="125" t="s">
        <v>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20.100000000000001" customHeight="1" x14ac:dyDescent="0.3">
      <c r="A3" s="47" t="s">
        <v>47</v>
      </c>
      <c r="B3" s="135"/>
      <c r="C3" s="136"/>
      <c r="D3" s="136"/>
      <c r="E3" s="136"/>
      <c r="F3" s="136"/>
      <c r="G3" s="137"/>
      <c r="H3" s="47"/>
      <c r="I3" s="47"/>
      <c r="J3" s="47" t="s">
        <v>48</v>
      </c>
      <c r="K3" s="47"/>
      <c r="L3" s="55" t="s">
        <v>49</v>
      </c>
      <c r="M3" s="61"/>
      <c r="N3" s="47" t="s">
        <v>36</v>
      </c>
      <c r="O3" s="47"/>
      <c r="P3" s="47"/>
      <c r="Q3" s="47"/>
      <c r="R3" s="47"/>
    </row>
    <row r="4" spans="1:18" ht="6" customHeight="1" x14ac:dyDescent="0.25">
      <c r="A4" s="47"/>
      <c r="B4" s="56"/>
      <c r="C4" s="56"/>
      <c r="D4" s="56"/>
      <c r="E4" s="56"/>
      <c r="F4" s="56"/>
      <c r="G4" s="56"/>
      <c r="H4" s="47"/>
      <c r="I4" s="47"/>
      <c r="J4" s="47"/>
      <c r="K4" s="47"/>
      <c r="L4" s="55"/>
      <c r="M4" s="57"/>
      <c r="N4" s="47"/>
      <c r="O4" s="47"/>
      <c r="P4" s="47"/>
      <c r="Q4" s="47"/>
      <c r="R4" s="47"/>
    </row>
    <row r="5" spans="1:18" ht="20.100000000000001" customHeight="1" x14ac:dyDescent="0.3">
      <c r="A5" s="47" t="s">
        <v>0</v>
      </c>
      <c r="B5" s="55" t="s">
        <v>1</v>
      </c>
      <c r="C5" s="141"/>
      <c r="D5" s="142"/>
      <c r="E5" s="47"/>
      <c r="F5" s="47"/>
      <c r="G5" s="47"/>
      <c r="H5" s="47"/>
      <c r="I5" s="47"/>
      <c r="J5" s="47" t="s">
        <v>4</v>
      </c>
      <c r="K5" s="47"/>
      <c r="L5" s="135"/>
      <c r="M5" s="137"/>
      <c r="N5" s="56" t="s">
        <v>5</v>
      </c>
      <c r="O5" s="62"/>
      <c r="P5" s="47"/>
      <c r="Q5" s="47"/>
      <c r="R5" s="47"/>
    </row>
    <row r="6" spans="1:18" ht="6" customHeight="1" x14ac:dyDescent="0.25">
      <c r="A6" s="47"/>
      <c r="B6" s="56"/>
      <c r="C6" s="56"/>
      <c r="D6" s="56"/>
      <c r="E6" s="56"/>
      <c r="F6" s="56"/>
      <c r="G6" s="56"/>
      <c r="H6" s="47"/>
      <c r="I6" s="47"/>
      <c r="J6" s="47"/>
      <c r="K6" s="47"/>
      <c r="L6" s="55"/>
      <c r="M6" s="57"/>
      <c r="N6" s="47"/>
      <c r="O6" s="47"/>
      <c r="P6" s="47"/>
      <c r="Q6" s="47"/>
      <c r="R6" s="47"/>
    </row>
    <row r="7" spans="1:18" ht="20.100000000000001" customHeight="1" x14ac:dyDescent="0.3">
      <c r="A7" s="47" t="s">
        <v>2</v>
      </c>
      <c r="B7" s="47"/>
      <c r="C7" s="135"/>
      <c r="D7" s="136"/>
      <c r="E7" s="136"/>
      <c r="F7" s="136"/>
      <c r="G7" s="137"/>
      <c r="H7" s="47"/>
      <c r="I7" s="47"/>
      <c r="J7" s="47" t="s">
        <v>6</v>
      </c>
      <c r="K7" s="47"/>
      <c r="L7" s="135"/>
      <c r="M7" s="136"/>
      <c r="N7" s="136"/>
      <c r="O7" s="137"/>
      <c r="P7" s="47"/>
      <c r="Q7" s="47"/>
      <c r="R7" s="47"/>
    </row>
    <row r="8" spans="1:18" ht="6" customHeight="1" x14ac:dyDescent="0.25">
      <c r="A8" s="47"/>
      <c r="B8" s="56"/>
      <c r="C8" s="56"/>
      <c r="D8" s="56"/>
      <c r="E8" s="56"/>
      <c r="F8" s="56"/>
      <c r="G8" s="56"/>
      <c r="H8" s="47"/>
      <c r="I8" s="47"/>
      <c r="J8" s="47"/>
      <c r="K8" s="47"/>
      <c r="L8" s="55"/>
      <c r="M8" s="58"/>
      <c r="N8" s="47"/>
      <c r="O8" s="47"/>
      <c r="P8" s="47"/>
      <c r="Q8" s="47"/>
      <c r="R8" s="47"/>
    </row>
    <row r="9" spans="1:18" ht="20.100000000000001" customHeight="1" x14ac:dyDescent="0.3">
      <c r="A9" s="47" t="s">
        <v>3</v>
      </c>
      <c r="B9" s="47"/>
      <c r="C9" s="63"/>
      <c r="D9" s="47" t="s">
        <v>50</v>
      </c>
      <c r="E9" s="47"/>
      <c r="F9" s="47"/>
      <c r="G9" s="47"/>
      <c r="H9" s="47"/>
      <c r="I9" s="47"/>
      <c r="J9" s="47" t="s">
        <v>14</v>
      </c>
      <c r="K9" s="47"/>
      <c r="L9" s="47"/>
      <c r="M9" s="47"/>
      <c r="N9" s="47"/>
      <c r="O9" s="47"/>
      <c r="P9" s="47"/>
      <c r="Q9" s="47"/>
      <c r="R9" s="47"/>
    </row>
    <row r="10" spans="1:18" ht="6" customHeight="1" x14ac:dyDescent="0.25">
      <c r="A10" s="47"/>
      <c r="B10" s="56"/>
      <c r="C10" s="56"/>
      <c r="D10" s="56"/>
      <c r="E10" s="56"/>
      <c r="F10" s="56"/>
      <c r="G10" s="56"/>
      <c r="H10" s="47"/>
      <c r="I10" s="47"/>
      <c r="J10" s="47"/>
      <c r="K10" s="47"/>
      <c r="L10" s="55"/>
      <c r="M10" s="56"/>
      <c r="N10" s="47"/>
      <c r="O10" s="47"/>
      <c r="P10" s="47"/>
      <c r="Q10" s="47"/>
      <c r="R10" s="47"/>
    </row>
    <row r="11" spans="1:18" ht="20.100000000000001" customHeight="1" x14ac:dyDescent="0.3">
      <c r="A11" s="47" t="s">
        <v>103</v>
      </c>
      <c r="B11" s="63"/>
      <c r="C11" s="111" t="s">
        <v>104</v>
      </c>
      <c r="D11" s="112"/>
      <c r="E11" s="113"/>
      <c r="F11" s="63"/>
      <c r="G11" s="47" t="s">
        <v>105</v>
      </c>
      <c r="H11" s="47"/>
      <c r="I11" s="47"/>
      <c r="J11" s="47" t="s">
        <v>8</v>
      </c>
      <c r="K11" s="47"/>
      <c r="L11" s="47"/>
      <c r="M11" s="47"/>
      <c r="N11" s="63"/>
      <c r="O11" s="47" t="s">
        <v>50</v>
      </c>
      <c r="P11" s="47"/>
      <c r="Q11" s="47"/>
      <c r="R11" s="47"/>
    </row>
    <row r="12" spans="1:18" ht="19.5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59" t="s">
        <v>53</v>
      </c>
      <c r="K12" s="47"/>
      <c r="L12" s="47"/>
      <c r="M12" s="47"/>
      <c r="N12" s="47"/>
      <c r="O12" s="47"/>
      <c r="P12" s="47"/>
      <c r="Q12" s="47"/>
      <c r="R12" s="47"/>
    </row>
    <row r="13" spans="1:18" ht="28.5" customHeight="1" thickBot="1" x14ac:dyDescent="0.3">
      <c r="A13" s="144" t="s">
        <v>101</v>
      </c>
      <c r="B13" s="144"/>
      <c r="C13" s="144"/>
      <c r="D13" s="144"/>
      <c r="E13" s="144"/>
      <c r="F13" s="144"/>
      <c r="G13" s="144"/>
      <c r="H13" s="144"/>
      <c r="I13" s="53"/>
      <c r="J13" s="132" t="s">
        <v>102</v>
      </c>
      <c r="K13" s="132"/>
      <c r="L13" s="132"/>
      <c r="M13" s="132"/>
      <c r="N13" s="132"/>
      <c r="O13" s="132"/>
      <c r="P13" s="132"/>
      <c r="Q13" s="132"/>
      <c r="R13" s="53"/>
    </row>
    <row r="14" spans="1:18" ht="9.75" customHeight="1" x14ac:dyDescent="0.25">
      <c r="A14" s="91"/>
      <c r="B14" s="92"/>
      <c r="C14" s="92"/>
      <c r="D14" s="92"/>
      <c r="E14" s="92"/>
      <c r="F14" s="92"/>
      <c r="G14" s="92"/>
      <c r="H14" s="93"/>
      <c r="I14" s="47"/>
      <c r="J14" s="91"/>
      <c r="K14" s="92"/>
      <c r="L14" s="92"/>
      <c r="M14" s="92"/>
      <c r="N14" s="92"/>
      <c r="O14" s="92"/>
      <c r="P14" s="92"/>
      <c r="Q14" s="103"/>
      <c r="R14" s="47"/>
    </row>
    <row r="15" spans="1:18" ht="30" customHeight="1" x14ac:dyDescent="0.3">
      <c r="A15" s="94" t="s">
        <v>10</v>
      </c>
      <c r="B15" s="84"/>
      <c r="C15" s="85"/>
      <c r="D15" s="143" t="s">
        <v>95</v>
      </c>
      <c r="E15" s="89"/>
      <c r="F15" s="145" t="s">
        <v>13</v>
      </c>
      <c r="G15" s="90"/>
      <c r="H15" s="95"/>
      <c r="I15" s="47"/>
      <c r="J15" s="104" t="s">
        <v>10</v>
      </c>
      <c r="K15" s="84"/>
      <c r="L15" s="85"/>
      <c r="M15" s="143" t="s">
        <v>95</v>
      </c>
      <c r="N15" s="83"/>
      <c r="O15" s="88" t="s">
        <v>13</v>
      </c>
      <c r="P15" s="82"/>
      <c r="Q15" s="105"/>
      <c r="R15" s="47"/>
    </row>
    <row r="16" spans="1:18" ht="21" customHeight="1" x14ac:dyDescent="0.25">
      <c r="A16" s="96" t="s">
        <v>96</v>
      </c>
      <c r="B16" s="85"/>
      <c r="C16" s="85"/>
      <c r="D16" s="143"/>
      <c r="E16" s="85"/>
      <c r="F16" s="145"/>
      <c r="G16" s="85"/>
      <c r="H16" s="95"/>
      <c r="I16" s="47"/>
      <c r="J16" s="106" t="s">
        <v>94</v>
      </c>
      <c r="K16" s="85"/>
      <c r="L16" s="85"/>
      <c r="M16" s="143"/>
      <c r="N16" s="85"/>
      <c r="O16" s="85"/>
      <c r="P16" s="85"/>
      <c r="Q16" s="105"/>
      <c r="R16" s="47"/>
    </row>
    <row r="17" spans="1:20" ht="6" customHeight="1" x14ac:dyDescent="0.25">
      <c r="A17" s="97"/>
      <c r="B17" s="86"/>
      <c r="C17" s="86"/>
      <c r="D17" s="86"/>
      <c r="E17" s="86"/>
      <c r="F17" s="86"/>
      <c r="G17" s="86"/>
      <c r="H17" s="98"/>
      <c r="I17" s="47"/>
      <c r="J17" s="97"/>
      <c r="K17" s="86"/>
      <c r="L17" s="86"/>
      <c r="M17" s="86"/>
      <c r="N17" s="86"/>
      <c r="O17" s="86"/>
      <c r="P17" s="86"/>
      <c r="Q17" s="98"/>
      <c r="R17" s="47"/>
    </row>
    <row r="18" spans="1:20" ht="20.100000000000001" customHeight="1" x14ac:dyDescent="0.35">
      <c r="A18" s="99" t="s">
        <v>9</v>
      </c>
      <c r="B18" s="87"/>
      <c r="C18" s="81"/>
      <c r="D18" s="86" t="s">
        <v>50</v>
      </c>
      <c r="E18" s="86"/>
      <c r="F18" s="86"/>
      <c r="G18" s="86"/>
      <c r="H18" s="98"/>
      <c r="I18" s="47"/>
      <c r="J18" s="107" t="s">
        <v>9</v>
      </c>
      <c r="K18" s="87"/>
      <c r="L18" s="79"/>
      <c r="M18" s="86" t="s">
        <v>50</v>
      </c>
      <c r="N18" s="86"/>
      <c r="O18" s="86"/>
      <c r="P18" s="86"/>
      <c r="Q18" s="98"/>
      <c r="R18" s="47"/>
      <c r="T18" s="6"/>
    </row>
    <row r="19" spans="1:20" ht="21" customHeight="1" thickBot="1" x14ac:dyDescent="0.3">
      <c r="A19" s="100" t="s">
        <v>97</v>
      </c>
      <c r="B19" s="101"/>
      <c r="C19" s="101"/>
      <c r="D19" s="101"/>
      <c r="E19" s="101"/>
      <c r="F19" s="101"/>
      <c r="G19" s="101"/>
      <c r="H19" s="102"/>
      <c r="I19" s="47"/>
      <c r="J19" s="108" t="s">
        <v>11</v>
      </c>
      <c r="K19" s="101"/>
      <c r="L19" s="101"/>
      <c r="M19" s="101"/>
      <c r="N19" s="101"/>
      <c r="O19" s="101"/>
      <c r="P19" s="101"/>
      <c r="Q19" s="102"/>
      <c r="R19" s="47"/>
    </row>
    <row r="20" spans="1:20" ht="20.100000000000001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20" ht="20.100000000000001" customHeight="1" x14ac:dyDescent="0.3">
      <c r="A21" s="48" t="s">
        <v>17</v>
      </c>
      <c r="B21" s="47"/>
      <c r="C21" s="47"/>
      <c r="D21" s="47"/>
      <c r="E21" s="47"/>
      <c r="F21" s="47"/>
      <c r="G21" s="47"/>
      <c r="H21" s="47"/>
      <c r="I21" s="47"/>
      <c r="J21" s="48" t="s">
        <v>17</v>
      </c>
      <c r="K21" s="47"/>
      <c r="L21" s="47"/>
      <c r="M21" s="47"/>
      <c r="N21" s="47"/>
      <c r="O21" s="47"/>
      <c r="P21" s="47"/>
      <c r="Q21" s="47"/>
      <c r="R21" s="47"/>
    </row>
    <row r="22" spans="1:20" ht="20.100000000000001" customHeight="1" thickBot="1" x14ac:dyDescent="0.3">
      <c r="A22" s="80" t="s">
        <v>98</v>
      </c>
      <c r="B22" s="47"/>
      <c r="C22" s="47"/>
      <c r="D22" s="47"/>
      <c r="E22" s="47"/>
      <c r="F22" s="47"/>
      <c r="G22" s="47"/>
      <c r="H22" s="47"/>
      <c r="I22" s="47"/>
      <c r="J22" s="80" t="s">
        <v>98</v>
      </c>
      <c r="K22" s="47"/>
      <c r="L22" s="47"/>
      <c r="M22" s="47"/>
      <c r="N22" s="47"/>
      <c r="O22" s="47"/>
      <c r="P22" s="47"/>
      <c r="Q22" s="47"/>
      <c r="R22" s="47"/>
    </row>
    <row r="23" spans="1:20" ht="33" customHeight="1" x14ac:dyDescent="0.25">
      <c r="A23" s="49" t="s">
        <v>30</v>
      </c>
      <c r="B23" s="133" t="s">
        <v>12</v>
      </c>
      <c r="C23" s="133"/>
      <c r="D23" s="133"/>
      <c r="E23" s="133"/>
      <c r="F23" s="133"/>
      <c r="G23" s="124" t="s">
        <v>13</v>
      </c>
      <c r="H23" s="124"/>
      <c r="I23" s="50"/>
      <c r="J23" s="51" t="s">
        <v>52</v>
      </c>
      <c r="K23" s="134" t="s">
        <v>12</v>
      </c>
      <c r="L23" s="134"/>
      <c r="M23" s="134"/>
      <c r="N23" s="134"/>
      <c r="O23" s="134"/>
      <c r="P23" s="120" t="s">
        <v>13</v>
      </c>
      <c r="Q23" s="120"/>
      <c r="R23" s="50"/>
    </row>
    <row r="24" spans="1:20" ht="20.100000000000001" customHeight="1" x14ac:dyDescent="0.3">
      <c r="A24" s="64"/>
      <c r="B24" s="126"/>
      <c r="C24" s="126"/>
      <c r="D24" s="126"/>
      <c r="E24" s="126"/>
      <c r="F24" s="126"/>
      <c r="G24" s="117"/>
      <c r="H24" s="117"/>
      <c r="I24" s="47"/>
      <c r="J24" s="67"/>
      <c r="K24" s="126"/>
      <c r="L24" s="126"/>
      <c r="M24" s="126"/>
      <c r="N24" s="126"/>
      <c r="O24" s="126"/>
      <c r="P24" s="109"/>
      <c r="Q24" s="109"/>
      <c r="R24" s="47"/>
    </row>
    <row r="25" spans="1:20" ht="20.100000000000001" customHeight="1" x14ac:dyDescent="0.3">
      <c r="A25" s="65"/>
      <c r="B25" s="127"/>
      <c r="C25" s="127"/>
      <c r="D25" s="127"/>
      <c r="E25" s="127"/>
      <c r="F25" s="127"/>
      <c r="G25" s="115"/>
      <c r="H25" s="115"/>
      <c r="I25" s="47"/>
      <c r="J25" s="68"/>
      <c r="K25" s="131"/>
      <c r="L25" s="131"/>
      <c r="M25" s="131"/>
      <c r="N25" s="131"/>
      <c r="O25" s="131"/>
      <c r="P25" s="110"/>
      <c r="Q25" s="110"/>
      <c r="R25" s="47"/>
    </row>
    <row r="26" spans="1:20" ht="20.100000000000001" customHeight="1" x14ac:dyDescent="0.3">
      <c r="A26" s="64"/>
      <c r="B26" s="126"/>
      <c r="C26" s="126"/>
      <c r="D26" s="126"/>
      <c r="E26" s="126"/>
      <c r="F26" s="126"/>
      <c r="G26" s="117"/>
      <c r="H26" s="117"/>
      <c r="I26" s="47"/>
      <c r="J26" s="67"/>
      <c r="K26" s="126"/>
      <c r="L26" s="126"/>
      <c r="M26" s="126"/>
      <c r="N26" s="126"/>
      <c r="O26" s="126"/>
      <c r="P26" s="109"/>
      <c r="Q26" s="109"/>
      <c r="R26" s="47"/>
    </row>
    <row r="27" spans="1:20" ht="20.100000000000001" customHeight="1" x14ac:dyDescent="0.3">
      <c r="A27" s="65"/>
      <c r="B27" s="127"/>
      <c r="C27" s="127"/>
      <c r="D27" s="127"/>
      <c r="E27" s="127"/>
      <c r="F27" s="127"/>
      <c r="G27" s="115"/>
      <c r="H27" s="115"/>
      <c r="I27" s="47"/>
      <c r="J27" s="68"/>
      <c r="K27" s="131"/>
      <c r="L27" s="131"/>
      <c r="M27" s="131"/>
      <c r="N27" s="131"/>
      <c r="O27" s="131"/>
      <c r="P27" s="110"/>
      <c r="Q27" s="110"/>
      <c r="R27" s="47"/>
    </row>
    <row r="28" spans="1:20" ht="20.100000000000001" customHeight="1" x14ac:dyDescent="0.3">
      <c r="A28" s="64"/>
      <c r="B28" s="126"/>
      <c r="C28" s="126"/>
      <c r="D28" s="126"/>
      <c r="E28" s="126"/>
      <c r="F28" s="126"/>
      <c r="G28" s="117"/>
      <c r="H28" s="117"/>
      <c r="I28" s="47"/>
      <c r="J28" s="67"/>
      <c r="K28" s="126"/>
      <c r="L28" s="126"/>
      <c r="M28" s="126"/>
      <c r="N28" s="126"/>
      <c r="O28" s="126"/>
      <c r="P28" s="109"/>
      <c r="Q28" s="109"/>
      <c r="R28" s="47"/>
    </row>
    <row r="29" spans="1:20" ht="20.100000000000001" customHeight="1" x14ac:dyDescent="0.3">
      <c r="A29" s="65"/>
      <c r="B29" s="127"/>
      <c r="C29" s="127"/>
      <c r="D29" s="127"/>
      <c r="E29" s="127"/>
      <c r="F29" s="127"/>
      <c r="G29" s="115"/>
      <c r="H29" s="115"/>
      <c r="I29" s="47"/>
      <c r="J29" s="68"/>
      <c r="K29" s="131"/>
      <c r="L29" s="131"/>
      <c r="M29" s="131"/>
      <c r="N29" s="131"/>
      <c r="O29" s="131"/>
      <c r="P29" s="110"/>
      <c r="Q29" s="110"/>
      <c r="R29" s="47"/>
    </row>
    <row r="30" spans="1:20" ht="20.100000000000001" customHeight="1" thickBot="1" x14ac:dyDescent="0.35">
      <c r="A30" s="66"/>
      <c r="B30" s="140"/>
      <c r="C30" s="140"/>
      <c r="D30" s="140"/>
      <c r="E30" s="140"/>
      <c r="F30" s="140"/>
      <c r="G30" s="118"/>
      <c r="H30" s="119"/>
      <c r="I30" s="47"/>
      <c r="J30" s="69"/>
      <c r="K30" s="130"/>
      <c r="L30" s="130"/>
      <c r="M30" s="130"/>
      <c r="N30" s="130"/>
      <c r="O30" s="130"/>
      <c r="P30" s="121"/>
      <c r="Q30" s="122"/>
      <c r="R30" s="47"/>
    </row>
    <row r="31" spans="1:20" ht="20.100000000000001" customHeight="1" x14ac:dyDescent="0.25">
      <c r="A31" s="52" t="s">
        <v>29</v>
      </c>
      <c r="B31" s="47"/>
      <c r="C31" s="47"/>
      <c r="D31" s="47"/>
      <c r="E31" s="47"/>
      <c r="F31" s="47" t="s">
        <v>15</v>
      </c>
      <c r="G31" s="53">
        <f>SUM(G24:G30)</f>
        <v>0</v>
      </c>
      <c r="H31" s="47"/>
      <c r="I31" s="47"/>
      <c r="J31" s="52" t="s">
        <v>29</v>
      </c>
      <c r="K31" s="47"/>
      <c r="L31" s="47"/>
      <c r="M31" s="47"/>
      <c r="N31" s="47"/>
      <c r="O31" s="47" t="s">
        <v>15</v>
      </c>
      <c r="P31" s="53">
        <f>SUM(P24:P30)</f>
        <v>0</v>
      </c>
      <c r="Q31" s="47"/>
      <c r="R31" s="47"/>
    </row>
    <row r="32" spans="1:20" ht="20.100000000000001" customHeight="1" thickBot="1" x14ac:dyDescent="0.35">
      <c r="A32" s="48" t="s">
        <v>16</v>
      </c>
      <c r="B32" s="47"/>
      <c r="C32" s="47"/>
      <c r="D32" s="47"/>
      <c r="E32" s="47"/>
      <c r="F32" s="47"/>
      <c r="G32" s="47"/>
      <c r="H32" s="47"/>
      <c r="I32" s="47"/>
      <c r="J32" s="48" t="s">
        <v>16</v>
      </c>
      <c r="K32" s="47"/>
      <c r="L32" s="47"/>
      <c r="M32" s="47"/>
      <c r="N32" s="47"/>
      <c r="O32" s="47"/>
      <c r="P32" s="47"/>
      <c r="Q32" s="47"/>
      <c r="R32" s="47"/>
    </row>
    <row r="33" spans="1:18" ht="30" customHeight="1" x14ac:dyDescent="0.25">
      <c r="A33" s="49" t="s">
        <v>76</v>
      </c>
      <c r="B33" s="128" t="s">
        <v>12</v>
      </c>
      <c r="C33" s="128"/>
      <c r="D33" s="128"/>
      <c r="E33" s="128"/>
      <c r="F33" s="128"/>
      <c r="G33" s="124" t="s">
        <v>13</v>
      </c>
      <c r="H33" s="124"/>
      <c r="I33" s="50"/>
      <c r="J33" s="54" t="s">
        <v>75</v>
      </c>
      <c r="K33" s="129" t="s">
        <v>12</v>
      </c>
      <c r="L33" s="129"/>
      <c r="M33" s="129"/>
      <c r="N33" s="129"/>
      <c r="O33" s="129"/>
      <c r="P33" s="123" t="s">
        <v>13</v>
      </c>
      <c r="Q33" s="123"/>
      <c r="R33" s="50"/>
    </row>
    <row r="34" spans="1:18" ht="20.100000000000001" customHeight="1" x14ac:dyDescent="0.3">
      <c r="A34" s="64"/>
      <c r="B34" s="126"/>
      <c r="C34" s="126"/>
      <c r="D34" s="126"/>
      <c r="E34" s="126"/>
      <c r="F34" s="126"/>
      <c r="G34" s="116"/>
      <c r="H34" s="117"/>
      <c r="I34" s="47"/>
      <c r="J34" s="67"/>
      <c r="K34" s="126"/>
      <c r="L34" s="126"/>
      <c r="M34" s="126"/>
      <c r="N34" s="126"/>
      <c r="O34" s="126"/>
      <c r="P34" s="109"/>
      <c r="Q34" s="109"/>
      <c r="R34" s="47"/>
    </row>
    <row r="35" spans="1:18" ht="20.100000000000001" customHeight="1" x14ac:dyDescent="0.3">
      <c r="A35" s="65"/>
      <c r="B35" s="127"/>
      <c r="C35" s="127"/>
      <c r="D35" s="127"/>
      <c r="E35" s="127"/>
      <c r="F35" s="127"/>
      <c r="G35" s="114"/>
      <c r="H35" s="115"/>
      <c r="I35" s="47"/>
      <c r="J35" s="68"/>
      <c r="K35" s="131"/>
      <c r="L35" s="131"/>
      <c r="M35" s="131"/>
      <c r="N35" s="131"/>
      <c r="O35" s="131"/>
      <c r="P35" s="110"/>
      <c r="Q35" s="110"/>
      <c r="R35" s="47"/>
    </row>
    <row r="36" spans="1:18" ht="20.100000000000001" customHeight="1" x14ac:dyDescent="0.3">
      <c r="A36" s="64"/>
      <c r="B36" s="126"/>
      <c r="C36" s="126"/>
      <c r="D36" s="126"/>
      <c r="E36" s="126"/>
      <c r="F36" s="126"/>
      <c r="G36" s="116"/>
      <c r="H36" s="117"/>
      <c r="I36" s="47"/>
      <c r="J36" s="67"/>
      <c r="K36" s="126"/>
      <c r="L36" s="126"/>
      <c r="M36" s="126"/>
      <c r="N36" s="126"/>
      <c r="O36" s="126"/>
      <c r="P36" s="109"/>
      <c r="Q36" s="109"/>
      <c r="R36" s="47"/>
    </row>
    <row r="37" spans="1:18" ht="20.100000000000001" customHeight="1" x14ac:dyDescent="0.3">
      <c r="A37" s="65"/>
      <c r="B37" s="127"/>
      <c r="C37" s="127"/>
      <c r="D37" s="127"/>
      <c r="E37" s="127"/>
      <c r="F37" s="127"/>
      <c r="G37" s="114"/>
      <c r="H37" s="115"/>
      <c r="I37" s="47"/>
      <c r="J37" s="68"/>
      <c r="K37" s="131"/>
      <c r="L37" s="131"/>
      <c r="M37" s="131"/>
      <c r="N37" s="131"/>
      <c r="O37" s="131"/>
      <c r="P37" s="110"/>
      <c r="Q37" s="110"/>
      <c r="R37" s="47"/>
    </row>
    <row r="38" spans="1:18" ht="20.100000000000001" customHeight="1" x14ac:dyDescent="0.3">
      <c r="A38" s="64"/>
      <c r="B38" s="126"/>
      <c r="C38" s="126"/>
      <c r="D38" s="126"/>
      <c r="E38" s="126"/>
      <c r="F38" s="126"/>
      <c r="G38" s="116"/>
      <c r="H38" s="117"/>
      <c r="I38" s="47"/>
      <c r="J38" s="67"/>
      <c r="K38" s="126"/>
      <c r="L38" s="126"/>
      <c r="M38" s="126"/>
      <c r="N38" s="126"/>
      <c r="O38" s="126"/>
      <c r="P38" s="109"/>
      <c r="Q38" s="109"/>
      <c r="R38" s="47"/>
    </row>
    <row r="39" spans="1:18" ht="20.100000000000001" customHeight="1" x14ac:dyDescent="0.3">
      <c r="A39" s="65"/>
      <c r="B39" s="127"/>
      <c r="C39" s="127"/>
      <c r="D39" s="127"/>
      <c r="E39" s="127"/>
      <c r="F39" s="127"/>
      <c r="G39" s="114"/>
      <c r="H39" s="115"/>
      <c r="I39" s="47"/>
      <c r="J39" s="68"/>
      <c r="K39" s="131"/>
      <c r="L39" s="131"/>
      <c r="M39" s="131"/>
      <c r="N39" s="131"/>
      <c r="O39" s="131"/>
      <c r="P39" s="110"/>
      <c r="Q39" s="110"/>
      <c r="R39" s="47"/>
    </row>
    <row r="40" spans="1:18" ht="20.100000000000001" customHeight="1" thickBot="1" x14ac:dyDescent="0.35">
      <c r="A40" s="66"/>
      <c r="B40" s="140"/>
      <c r="C40" s="140"/>
      <c r="D40" s="140"/>
      <c r="E40" s="140"/>
      <c r="F40" s="140"/>
      <c r="G40" s="118"/>
      <c r="H40" s="119"/>
      <c r="I40" s="47"/>
      <c r="J40" s="69"/>
      <c r="K40" s="130"/>
      <c r="L40" s="130"/>
      <c r="M40" s="130"/>
      <c r="N40" s="130"/>
      <c r="O40" s="130"/>
      <c r="P40" s="121"/>
      <c r="Q40" s="122"/>
      <c r="R40" s="47"/>
    </row>
    <row r="41" spans="1:18" x14ac:dyDescent="0.25">
      <c r="A41" s="47"/>
      <c r="B41" s="47"/>
      <c r="C41" s="47"/>
      <c r="D41" s="47"/>
      <c r="E41" s="47"/>
      <c r="F41" s="47" t="s">
        <v>15</v>
      </c>
      <c r="G41" s="53">
        <f>SUM(G34:G40)</f>
        <v>0</v>
      </c>
      <c r="H41" s="47"/>
      <c r="I41" s="47"/>
      <c r="J41" s="47"/>
      <c r="K41" s="47"/>
      <c r="L41" s="47"/>
      <c r="M41" s="47"/>
      <c r="N41" s="47"/>
      <c r="O41" s="47" t="s">
        <v>15</v>
      </c>
      <c r="P41" s="53">
        <f>SUM(P34:P40)</f>
        <v>0</v>
      </c>
      <c r="Q41" s="47"/>
      <c r="R41" s="47"/>
    </row>
    <row r="42" spans="1:18" ht="9.75" customHeight="1" x14ac:dyDescent="0.25">
      <c r="A42" s="47"/>
      <c r="B42" s="47"/>
      <c r="C42" s="47"/>
      <c r="D42" s="47"/>
      <c r="E42" s="47"/>
      <c r="F42" s="47"/>
      <c r="G42" s="53"/>
      <c r="H42" s="47"/>
      <c r="I42" s="47"/>
      <c r="J42" s="47"/>
      <c r="K42" s="47"/>
      <c r="L42" s="47"/>
      <c r="M42" s="47"/>
      <c r="N42" s="47"/>
      <c r="O42" s="47"/>
      <c r="P42" s="53"/>
      <c r="Q42" s="47"/>
      <c r="R42" s="47"/>
    </row>
    <row r="43" spans="1:18" ht="20.100000000000001" customHeight="1" x14ac:dyDescent="0.25">
      <c r="A43" s="60" t="s">
        <v>51</v>
      </c>
      <c r="B43" s="47"/>
      <c r="C43" s="47"/>
      <c r="D43" s="47"/>
      <c r="E43" s="47"/>
      <c r="F43" s="47"/>
      <c r="G43" s="53"/>
      <c r="H43" s="47"/>
      <c r="I43" s="47"/>
      <c r="J43" s="47"/>
      <c r="K43" s="47"/>
      <c r="L43" s="47"/>
      <c r="M43" s="47"/>
      <c r="N43" s="47"/>
      <c r="O43" s="47"/>
      <c r="P43" s="53"/>
      <c r="Q43" s="47"/>
      <c r="R43" s="47"/>
    </row>
    <row r="44" spans="1:18" ht="20.100000000000001" customHeight="1" x14ac:dyDescent="0.25">
      <c r="A44" s="60" t="s">
        <v>46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20.100000000000001" hidden="1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18.75" hidden="1" x14ac:dyDescent="0.3">
      <c r="A46" s="74" t="s">
        <v>88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1:18" ht="4.5" hidden="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9.5" hidden="1" thickBot="1" x14ac:dyDescent="0.35">
      <c r="A48" s="18" t="s">
        <v>24</v>
      </c>
      <c r="B48" s="8"/>
      <c r="C48" s="8"/>
      <c r="D48" s="8"/>
      <c r="E48" s="8"/>
      <c r="F48" s="8"/>
      <c r="G48" s="1"/>
      <c r="H48" s="1"/>
      <c r="I48" s="1"/>
      <c r="J48" s="18" t="s">
        <v>25</v>
      </c>
      <c r="K48" s="7"/>
      <c r="L48" s="7"/>
      <c r="M48" s="7"/>
      <c r="N48" s="7"/>
      <c r="O48" s="7"/>
      <c r="P48" s="1"/>
      <c r="Q48" s="1"/>
      <c r="R48" s="1"/>
    </row>
    <row r="49" spans="1:18" hidden="1" x14ac:dyDescent="0.25">
      <c r="A49" s="1" t="s">
        <v>10</v>
      </c>
      <c r="B49" s="1"/>
      <c r="C49" s="3" t="s">
        <v>31</v>
      </c>
      <c r="D49" s="9"/>
      <c r="E49" s="12">
        <f>D49*'Réservé à l''interne-Calcul'!$B$6</f>
        <v>0</v>
      </c>
      <c r="F49" s="1"/>
      <c r="G49" s="1"/>
      <c r="H49" s="1"/>
      <c r="I49" s="1"/>
      <c r="J49" s="1" t="s">
        <v>10</v>
      </c>
      <c r="K49" s="1"/>
      <c r="L49" s="3" t="s">
        <v>31</v>
      </c>
      <c r="M49" s="9"/>
      <c r="N49" s="12">
        <f>M49*'Réservé à l''interne-Calcul'!$B$6</f>
        <v>0</v>
      </c>
      <c r="O49" s="1"/>
      <c r="P49" s="1"/>
      <c r="Q49" s="1"/>
      <c r="R49" s="1"/>
    </row>
    <row r="50" spans="1:18" hidden="1" x14ac:dyDescent="0.25">
      <c r="A50" s="1" t="s">
        <v>26</v>
      </c>
      <c r="B50" s="1"/>
      <c r="C50" s="1"/>
      <c r="D50" s="1"/>
      <c r="E50" s="12">
        <f>G31*'Réservé à l''interne-Calcul'!$B$5</f>
        <v>0</v>
      </c>
      <c r="F50" s="1"/>
      <c r="G50" s="1"/>
      <c r="H50" s="1"/>
      <c r="I50" s="1"/>
      <c r="J50" s="1" t="s">
        <v>26</v>
      </c>
      <c r="K50" s="1"/>
      <c r="L50" s="1"/>
      <c r="M50" s="1"/>
      <c r="N50" s="12">
        <f>P31*'Réservé à l''interne-Calcul'!$B$5</f>
        <v>0</v>
      </c>
      <c r="O50" s="1"/>
      <c r="P50" s="1"/>
      <c r="Q50" s="1"/>
      <c r="R50" s="1"/>
    </row>
    <row r="51" spans="1:18" hidden="1" x14ac:dyDescent="0.25">
      <c r="A51" s="1" t="s">
        <v>27</v>
      </c>
      <c r="B51" s="1"/>
      <c r="C51" s="1"/>
      <c r="D51" s="1"/>
      <c r="E51" s="12">
        <f>G41*'Réservé à l''interne-Calcul'!$B$8</f>
        <v>0</v>
      </c>
      <c r="F51" s="1"/>
      <c r="G51" s="1"/>
      <c r="H51" s="1"/>
      <c r="I51" s="1"/>
      <c r="J51" s="1" t="s">
        <v>27</v>
      </c>
      <c r="K51" s="1"/>
      <c r="L51" s="1"/>
      <c r="M51" s="1"/>
      <c r="N51" s="12">
        <f>P41*'Réservé à l''interne-Calcul'!$B$8</f>
        <v>0</v>
      </c>
      <c r="O51" s="1"/>
      <c r="P51" s="1"/>
      <c r="Q51" s="1"/>
      <c r="R51" s="1"/>
    </row>
    <row r="52" spans="1:18" hidden="1" x14ac:dyDescent="0.25">
      <c r="A52" s="1" t="s">
        <v>28</v>
      </c>
      <c r="B52" s="1"/>
      <c r="C52" s="1"/>
      <c r="D52" s="1"/>
      <c r="E52" s="12">
        <f>IF(C9="oui",'Réservé à l''interne-Calcul'!$B$9,0)</f>
        <v>0</v>
      </c>
      <c r="F52" s="1"/>
      <c r="G52" s="1"/>
      <c r="H52" s="1"/>
      <c r="I52" s="1"/>
      <c r="J52" s="1" t="s">
        <v>28</v>
      </c>
      <c r="K52" s="1"/>
      <c r="L52" s="1"/>
      <c r="M52" s="1"/>
      <c r="N52" s="12">
        <f>IF(C9="oui",'Réservé à l''interne-Calcul'!$B$9,0)</f>
        <v>0</v>
      </c>
      <c r="O52" s="1"/>
      <c r="P52" s="1"/>
      <c r="Q52" s="1"/>
      <c r="R52" s="1"/>
    </row>
    <row r="53" spans="1:18" hidden="1" x14ac:dyDescent="0.25">
      <c r="A53" s="1" t="s">
        <v>44</v>
      </c>
      <c r="B53" s="1"/>
      <c r="C53" s="1"/>
      <c r="D53" s="13" t="s">
        <v>40</v>
      </c>
      <c r="E53" s="12">
        <f>IF(N11="oui",'Réservé à l''interne-Calcul'!$E$21,0)</f>
        <v>0</v>
      </c>
      <c r="F53" s="5" t="s">
        <v>41</v>
      </c>
      <c r="G53" s="1"/>
      <c r="H53" s="1"/>
      <c r="I53" s="1"/>
      <c r="J53" s="1" t="s">
        <v>44</v>
      </c>
      <c r="K53" s="1"/>
      <c r="L53" s="1"/>
      <c r="M53" s="13" t="s">
        <v>40</v>
      </c>
      <c r="N53" s="12">
        <f>IF(N11="oui",'Réservé à l''interne-Calcul'!$E$21,0)</f>
        <v>0</v>
      </c>
      <c r="O53" s="5" t="s">
        <v>41</v>
      </c>
      <c r="P53" s="1"/>
      <c r="Q53" s="1"/>
      <c r="R53" s="1"/>
    </row>
    <row r="54" spans="1:18" hidden="1" x14ac:dyDescent="0.25">
      <c r="A54" s="1" t="s">
        <v>54</v>
      </c>
      <c r="B54" s="1"/>
      <c r="C54" s="1"/>
      <c r="D54" s="13"/>
      <c r="E54" s="12">
        <f>IF(J76="oui", 'Réservé à l''interne-Calcul'!$B$11, 0)</f>
        <v>0</v>
      </c>
      <c r="F54" s="5"/>
      <c r="G54" s="1"/>
      <c r="H54" s="1"/>
      <c r="I54" s="1"/>
      <c r="J54" s="1" t="s">
        <v>54</v>
      </c>
      <c r="K54" s="1"/>
      <c r="L54" s="1"/>
      <c r="M54" s="13"/>
      <c r="N54" s="12">
        <f>IF($L$76="oui", 'Réservé à l''interne-Calcul'!$B$11, 0)</f>
        <v>0</v>
      </c>
      <c r="O54" s="5"/>
      <c r="P54" s="1"/>
      <c r="Q54" s="1"/>
      <c r="R54" s="1"/>
    </row>
    <row r="55" spans="1:18" hidden="1" x14ac:dyDescent="0.25">
      <c r="A55" s="1" t="s">
        <v>57</v>
      </c>
      <c r="B55" s="1"/>
      <c r="C55" s="1"/>
      <c r="D55" s="13"/>
      <c r="E55" s="12">
        <f>IF(N77="Oui",'Réservé à l''interne-Calcul'!$B$12,0)</f>
        <v>0</v>
      </c>
      <c r="F55" s="5"/>
      <c r="G55" s="1"/>
      <c r="H55" s="1"/>
      <c r="I55" s="1"/>
      <c r="J55" s="1" t="s">
        <v>57</v>
      </c>
      <c r="K55" s="1"/>
      <c r="L55" s="1"/>
      <c r="M55" s="13"/>
      <c r="N55" s="12">
        <f>IF($P$77="Oui",'Réservé à l''interne-Calcul'!$B$12,0)</f>
        <v>0</v>
      </c>
      <c r="O55" s="5"/>
      <c r="P55" s="1"/>
      <c r="Q55" s="1"/>
      <c r="R55" s="1"/>
    </row>
    <row r="56" spans="1:18" hidden="1" x14ac:dyDescent="0.25">
      <c r="A56" s="1" t="s">
        <v>64</v>
      </c>
      <c r="B56" s="1"/>
      <c r="C56" s="1"/>
      <c r="D56" s="13"/>
      <c r="E56" s="12">
        <f>IF(J76="oui",-'Réservé à l''interne-Calcul'!$B$29,0)</f>
        <v>0</v>
      </c>
      <c r="F56" s="5"/>
      <c r="G56" s="1"/>
      <c r="H56" s="1"/>
      <c r="I56" s="1"/>
      <c r="J56" s="1" t="s">
        <v>64</v>
      </c>
      <c r="K56" s="1"/>
      <c r="L56" s="1"/>
      <c r="M56" s="13"/>
      <c r="N56" s="12">
        <f>IF($L$76="oui",-'Réservé à l''interne-Calcul'!$C$29,0)</f>
        <v>0</v>
      </c>
      <c r="O56" s="5"/>
      <c r="P56" s="1"/>
      <c r="Q56" s="1"/>
      <c r="R56" s="1"/>
    </row>
    <row r="57" spans="1:18" hidden="1" x14ac:dyDescent="0.25">
      <c r="A57" s="70" t="s">
        <v>65</v>
      </c>
      <c r="B57" s="70"/>
      <c r="C57" s="70"/>
      <c r="D57" s="71"/>
      <c r="E57" s="72">
        <f>IF(N77="oui",-'Réservé à l''interne-Calcul'!$B$29,0)</f>
        <v>0</v>
      </c>
      <c r="F57" s="73"/>
      <c r="G57" s="70"/>
      <c r="H57" s="70"/>
      <c r="I57" s="70"/>
      <c r="J57" s="70" t="s">
        <v>65</v>
      </c>
      <c r="K57" s="70"/>
      <c r="L57" s="70"/>
      <c r="M57" s="71"/>
      <c r="N57" s="72">
        <f>IF($P$77="oui",-'Réservé à l''interne-Calcul'!$C$29,0)</f>
        <v>0</v>
      </c>
      <c r="O57" s="73"/>
      <c r="P57" s="70"/>
      <c r="Q57" s="70"/>
      <c r="R57" s="70"/>
    </row>
    <row r="58" spans="1:18" ht="21" hidden="1" x14ac:dyDescent="0.35">
      <c r="A58" s="14" t="s">
        <v>37</v>
      </c>
      <c r="B58" s="1"/>
      <c r="C58" s="1"/>
      <c r="D58" s="1"/>
      <c r="E58" s="10">
        <f>SUM(E49:E57)</f>
        <v>0</v>
      </c>
      <c r="F58" s="1"/>
      <c r="G58" s="1"/>
      <c r="H58" s="1"/>
      <c r="I58" s="1"/>
      <c r="J58" s="14" t="s">
        <v>37</v>
      </c>
      <c r="K58" s="1"/>
      <c r="L58" s="1"/>
      <c r="M58" s="1"/>
      <c r="N58" s="10">
        <f>SUM(N49:N57)</f>
        <v>0</v>
      </c>
      <c r="O58" s="1"/>
      <c r="P58" s="1"/>
      <c r="Q58" s="1"/>
      <c r="R58" s="1"/>
    </row>
    <row r="59" spans="1:18" ht="8.25" hidden="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1" hidden="1" x14ac:dyDescent="0.35">
      <c r="A60" s="14" t="s">
        <v>99</v>
      </c>
      <c r="B60" s="1"/>
      <c r="C60" s="1"/>
      <c r="D60" s="1"/>
      <c r="E60" s="10">
        <f>IF(N11="oui",'Réservé à l''interne-Calcul'!$B$10-'Réservé à l''interne-Calcul'!B13,'Réservé à l''interne-Calcul'!$B$10)</f>
        <v>317</v>
      </c>
      <c r="F60" s="1"/>
      <c r="G60" s="1"/>
      <c r="H60" s="1"/>
      <c r="I60" s="1"/>
      <c r="J60" s="14" t="s">
        <v>99</v>
      </c>
      <c r="K60" s="1"/>
      <c r="L60" s="1"/>
      <c r="M60" s="1"/>
      <c r="N60" s="10">
        <f>IF(N11="oui",'Réservé à l''interne-Calcul'!$B$10-'Réservé à l''interne-Calcul'!B13,'Réservé à l''interne-Calcul'!$B$10)</f>
        <v>317</v>
      </c>
      <c r="O60" s="1"/>
      <c r="P60" s="1"/>
      <c r="Q60" s="1"/>
      <c r="R60" s="1"/>
    </row>
    <row r="61" spans="1:18" hidden="1" x14ac:dyDescent="0.25">
      <c r="A61" s="5" t="s">
        <v>100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idden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.75" hidden="1" x14ac:dyDescent="0.3">
      <c r="A63" s="74" t="s">
        <v>89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1:18" hidden="1" x14ac:dyDescent="0.25">
      <c r="A64" s="1" t="s">
        <v>7</v>
      </c>
      <c r="B64" s="1"/>
      <c r="C64" s="1"/>
      <c r="D64" s="1"/>
      <c r="E64" s="12">
        <f>IF(C18="oui",'Réservé à l''interne-Calcul'!$B$7,0)</f>
        <v>0</v>
      </c>
      <c r="F64" s="1"/>
      <c r="G64" s="1"/>
      <c r="H64" s="1"/>
      <c r="I64" s="1"/>
      <c r="J64" s="1" t="s">
        <v>7</v>
      </c>
      <c r="K64" s="1"/>
      <c r="L64" s="1"/>
      <c r="M64" s="1"/>
      <c r="N64" s="12">
        <f>IF(L18="oui",'Réservé à l''interne-Calcul'!$B$7,0)</f>
        <v>0</v>
      </c>
      <c r="O64" s="1"/>
      <c r="P64" s="1"/>
      <c r="Q64" s="1"/>
      <c r="R64" s="1"/>
    </row>
    <row r="65" spans="1:18" hidden="1" x14ac:dyDescent="0.25">
      <c r="A65" s="1" t="s">
        <v>26</v>
      </c>
      <c r="B65" s="1"/>
      <c r="C65" s="1"/>
      <c r="D65" s="1"/>
      <c r="E65" s="12">
        <f>G31*'Réservé à l''interne-Calcul'!$B$5</f>
        <v>0</v>
      </c>
      <c r="F65" s="1"/>
      <c r="G65" s="1"/>
      <c r="H65" s="1"/>
      <c r="I65" s="1"/>
      <c r="J65" s="1" t="s">
        <v>26</v>
      </c>
      <c r="K65" s="1"/>
      <c r="L65" s="1"/>
      <c r="M65" s="1"/>
      <c r="N65" s="12">
        <f>P31*'Réservé à l''interne-Calcul'!$B$5</f>
        <v>0</v>
      </c>
      <c r="O65" s="1"/>
      <c r="P65" s="1"/>
      <c r="Q65" s="1"/>
      <c r="R65" s="1"/>
    </row>
    <row r="66" spans="1:18" hidden="1" x14ac:dyDescent="0.25">
      <c r="A66" s="1" t="s">
        <v>27</v>
      </c>
      <c r="B66" s="1"/>
      <c r="C66" s="1"/>
      <c r="D66" s="1"/>
      <c r="E66" s="12">
        <f>G41*'Réservé à l''interne-Calcul'!$B$8</f>
        <v>0</v>
      </c>
      <c r="F66" s="1"/>
      <c r="G66" s="1"/>
      <c r="H66" s="1"/>
      <c r="I66" s="1"/>
      <c r="J66" s="1" t="s">
        <v>27</v>
      </c>
      <c r="K66" s="1"/>
      <c r="L66" s="1"/>
      <c r="M66" s="1"/>
      <c r="N66" s="12">
        <f>P41*'Réservé à l''interne-Calcul'!$B$8</f>
        <v>0</v>
      </c>
      <c r="O66" s="1"/>
      <c r="P66" s="1"/>
      <c r="Q66" s="1"/>
      <c r="R66" s="1"/>
    </row>
    <row r="67" spans="1:18" hidden="1" x14ac:dyDescent="0.25">
      <c r="A67" s="1" t="s">
        <v>44</v>
      </c>
      <c r="B67" s="1"/>
      <c r="C67" s="1"/>
      <c r="D67" s="13" t="s">
        <v>40</v>
      </c>
      <c r="E67" s="12">
        <f>IF(N11="oui",'Réservé à l''interne-Calcul'!$E$21,0)</f>
        <v>0</v>
      </c>
      <c r="F67" s="5" t="s">
        <v>41</v>
      </c>
      <c r="G67" s="1"/>
      <c r="H67" s="1"/>
      <c r="I67" s="1"/>
      <c r="J67" s="1" t="s">
        <v>44</v>
      </c>
      <c r="K67" s="1"/>
      <c r="L67" s="1"/>
      <c r="M67" s="13" t="s">
        <v>40</v>
      </c>
      <c r="N67" s="12">
        <f>IF(N11="oui",'Réservé à l''interne-Calcul'!$F$21,0)</f>
        <v>0</v>
      </c>
      <c r="O67" s="5" t="s">
        <v>41</v>
      </c>
      <c r="P67" s="1"/>
      <c r="Q67" s="1"/>
      <c r="R67" s="1"/>
    </row>
    <row r="68" spans="1:18" ht="21" hidden="1" x14ac:dyDescent="0.35">
      <c r="A68" s="14" t="s">
        <v>37</v>
      </c>
      <c r="B68" s="1"/>
      <c r="C68" s="1"/>
      <c r="D68" s="1"/>
      <c r="E68" s="10">
        <f>SUM(E64:E67)</f>
        <v>0</v>
      </c>
      <c r="F68" s="1"/>
      <c r="G68" s="1"/>
      <c r="H68" s="1"/>
      <c r="I68" s="1"/>
      <c r="J68" s="14" t="s">
        <v>37</v>
      </c>
      <c r="K68" s="1"/>
      <c r="L68" s="1"/>
      <c r="M68" s="1"/>
      <c r="N68" s="10">
        <f>SUM(N64:N67)</f>
        <v>0</v>
      </c>
      <c r="O68" s="1"/>
      <c r="P68" s="1"/>
      <c r="Q68" s="1"/>
      <c r="R68" s="1"/>
    </row>
    <row r="69" spans="1:18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idden="1" x14ac:dyDescent="0.25">
      <c r="A70" s="4" t="s">
        <v>35</v>
      </c>
      <c r="B70" s="4"/>
      <c r="C70" s="4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0.100000000000001" hidden="1" customHeight="1" x14ac:dyDescent="0.25">
      <c r="A71" s="1" t="s">
        <v>34</v>
      </c>
      <c r="B71" s="11"/>
      <c r="C71" s="2">
        <v>1</v>
      </c>
      <c r="D71" s="1"/>
      <c r="E71" s="19" t="s">
        <v>67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0.100000000000001" hidden="1" customHeight="1" x14ac:dyDescent="0.25">
      <c r="A72" s="1"/>
      <c r="B72" s="11"/>
      <c r="C72" s="2">
        <v>2</v>
      </c>
      <c r="D72" s="1"/>
      <c r="E72" s="139" t="s">
        <v>55</v>
      </c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5"/>
    </row>
    <row r="73" spans="1:18" ht="20.100000000000001" hidden="1" customHeight="1" x14ac:dyDescent="0.25">
      <c r="A73" s="1"/>
      <c r="B73" s="11"/>
      <c r="C73" s="2">
        <v>3</v>
      </c>
      <c r="D73" s="1"/>
      <c r="E73" s="138" t="s">
        <v>56</v>
      </c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</row>
    <row r="74" spans="1:18" ht="20.100000000000001" hidden="1" customHeight="1" x14ac:dyDescent="0.25">
      <c r="A74" s="1"/>
      <c r="B74" s="11"/>
      <c r="C74" s="2">
        <v>4</v>
      </c>
      <c r="D74" s="1"/>
      <c r="E74" s="1" t="s">
        <v>61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0.100000000000001" hidden="1" customHeight="1" x14ac:dyDescent="0.25">
      <c r="A75" s="1"/>
      <c r="B75" s="11"/>
      <c r="C75" s="2">
        <v>5</v>
      </c>
      <c r="D75" s="1"/>
      <c r="E75" s="1" t="s">
        <v>62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0.100000000000001" hidden="1" customHeight="1" x14ac:dyDescent="0.25">
      <c r="A76" s="1"/>
      <c r="B76" s="11"/>
      <c r="C76" s="2">
        <v>6</v>
      </c>
      <c r="D76" s="1"/>
      <c r="E76" s="1" t="s">
        <v>72</v>
      </c>
      <c r="F76" s="1"/>
      <c r="G76" s="1"/>
      <c r="H76" s="1"/>
      <c r="I76" s="1"/>
      <c r="J76" s="16" t="s">
        <v>60</v>
      </c>
      <c r="K76" s="17" t="s">
        <v>71</v>
      </c>
      <c r="L76" s="16" t="s">
        <v>60</v>
      </c>
      <c r="M76" s="1" t="s">
        <v>66</v>
      </c>
      <c r="N76" s="1"/>
      <c r="O76" s="1"/>
      <c r="P76" s="1"/>
      <c r="Q76" s="1"/>
      <c r="R76" s="1"/>
    </row>
    <row r="77" spans="1:18" ht="20.100000000000001" hidden="1" customHeight="1" x14ac:dyDescent="0.25">
      <c r="A77" s="1"/>
      <c r="B77" s="1"/>
      <c r="C77" s="1"/>
      <c r="D77" s="1"/>
      <c r="E77" s="1" t="s">
        <v>74</v>
      </c>
      <c r="F77" s="1"/>
      <c r="G77" s="1"/>
      <c r="H77" s="1"/>
      <c r="I77" s="1"/>
      <c r="J77" s="1"/>
      <c r="K77" s="1"/>
      <c r="L77" s="1"/>
      <c r="M77" s="17" t="s">
        <v>73</v>
      </c>
      <c r="N77" s="16" t="s">
        <v>60</v>
      </c>
      <c r="O77" s="17" t="s">
        <v>71</v>
      </c>
      <c r="P77" s="16" t="s">
        <v>60</v>
      </c>
      <c r="Q77" s="1"/>
      <c r="R77" s="1"/>
    </row>
    <row r="78" spans="1:18" ht="20.100000000000001" hidden="1" customHeight="1" x14ac:dyDescent="0.25">
      <c r="A78" s="1"/>
      <c r="B78" s="1"/>
      <c r="C78" s="1"/>
      <c r="D78" s="1"/>
      <c r="E78" s="1" t="s">
        <v>70</v>
      </c>
      <c r="F78" s="1"/>
      <c r="G78" s="1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</row>
    <row r="79" spans="1:18" ht="6" hidden="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</row>
    <row r="80" spans="1:18" ht="19.5" hidden="1" customHeight="1" x14ac:dyDescent="0.25">
      <c r="A80" s="1"/>
      <c r="B80" s="1"/>
      <c r="C80" s="1"/>
      <c r="D80" s="1"/>
      <c r="E80" s="4" t="s">
        <v>68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  <c r="R80" s="4"/>
    </row>
    <row r="81" spans="1:18" ht="20.100000000000001" hidden="1" customHeight="1" x14ac:dyDescent="0.25">
      <c r="A81" s="1"/>
      <c r="B81" s="1"/>
      <c r="C81" s="1"/>
      <c r="D81" s="1"/>
      <c r="E81" s="1" t="s">
        <v>69</v>
      </c>
      <c r="F81" s="1"/>
      <c r="G81" s="1"/>
      <c r="H81" s="1"/>
      <c r="I81" s="1"/>
      <c r="J81" s="1"/>
      <c r="K81" s="1"/>
      <c r="L81" s="1"/>
      <c r="M81" s="1"/>
      <c r="N81" s="1"/>
      <c r="O81" s="2"/>
      <c r="P81" s="1"/>
      <c r="Q81" s="1"/>
      <c r="R81" s="1"/>
    </row>
    <row r="82" spans="1:18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1" hidden="1" x14ac:dyDescent="0.35">
      <c r="A83" s="20" t="s">
        <v>77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hidden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hidden="1" x14ac:dyDescent="0.25">
      <c r="A85" s="22" t="s">
        <v>78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hidden="1" x14ac:dyDescent="0.25">
      <c r="A86" s="23" t="s">
        <v>83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idden="1" x14ac:dyDescent="0.25">
      <c r="A87" s="23" t="s">
        <v>87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idden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idden="1" x14ac:dyDescent="0.25">
      <c r="A89" s="24" t="s">
        <v>84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hidden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8" hidden="1" x14ac:dyDescent="0.25">
      <c r="A91" s="24" t="s">
        <v>79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idden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idden="1" x14ac:dyDescent="0.25">
      <c r="A93" s="24" t="s">
        <v>80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idden="1" x14ac:dyDescent="0.25">
      <c r="A94" s="23" t="s">
        <v>81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idden="1" x14ac:dyDescent="0.25">
      <c r="A95" s="23" t="s">
        <v>82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</sheetData>
  <sheetProtection algorithmName="SHA-512" hashValue="ryVUsy5FVQWB8weNYJM8Xlrxkpn64X9ZTFvVwb/1N7+BC+AVseGkaH8SmB8V0/YmtFiuOfr1mSphc0jFw9PMkg==" saltValue="JlqZbIsT5Idvm40VrX3Lhw==" spinCount="100000" sheet="1" selectLockedCells="1"/>
  <mergeCells count="78">
    <mergeCell ref="L7:O7"/>
    <mergeCell ref="C5:D5"/>
    <mergeCell ref="B38:F38"/>
    <mergeCell ref="K38:O38"/>
    <mergeCell ref="K36:O36"/>
    <mergeCell ref="B37:F37"/>
    <mergeCell ref="K37:O37"/>
    <mergeCell ref="M15:M16"/>
    <mergeCell ref="A13:H13"/>
    <mergeCell ref="G23:H23"/>
    <mergeCell ref="D15:D16"/>
    <mergeCell ref="F15:F16"/>
    <mergeCell ref="B29:F29"/>
    <mergeCell ref="B36:F36"/>
    <mergeCell ref="G24:H24"/>
    <mergeCell ref="E73:Q73"/>
    <mergeCell ref="E72:P72"/>
    <mergeCell ref="C7:G7"/>
    <mergeCell ref="B39:F39"/>
    <mergeCell ref="K39:O39"/>
    <mergeCell ref="B25:F25"/>
    <mergeCell ref="B24:F24"/>
    <mergeCell ref="K40:O40"/>
    <mergeCell ref="K35:O35"/>
    <mergeCell ref="K34:O34"/>
    <mergeCell ref="K26:O26"/>
    <mergeCell ref="K25:O25"/>
    <mergeCell ref="B40:F40"/>
    <mergeCell ref="B35:F35"/>
    <mergeCell ref="B34:F34"/>
    <mergeCell ref="B30:F30"/>
    <mergeCell ref="A1:Q1"/>
    <mergeCell ref="B28:F28"/>
    <mergeCell ref="B27:F27"/>
    <mergeCell ref="B33:F33"/>
    <mergeCell ref="K33:O33"/>
    <mergeCell ref="K24:O24"/>
    <mergeCell ref="K30:O30"/>
    <mergeCell ref="K29:O29"/>
    <mergeCell ref="K28:O28"/>
    <mergeCell ref="K27:O27"/>
    <mergeCell ref="J13:Q13"/>
    <mergeCell ref="B23:F23"/>
    <mergeCell ref="K23:O23"/>
    <mergeCell ref="B26:F26"/>
    <mergeCell ref="B3:G3"/>
    <mergeCell ref="L5:M5"/>
    <mergeCell ref="G40:H40"/>
    <mergeCell ref="P23:Q23"/>
    <mergeCell ref="P24:Q24"/>
    <mergeCell ref="P25:Q25"/>
    <mergeCell ref="P26:Q26"/>
    <mergeCell ref="P27:Q27"/>
    <mergeCell ref="P28:Q28"/>
    <mergeCell ref="P29:Q29"/>
    <mergeCell ref="P30:Q30"/>
    <mergeCell ref="P33:Q33"/>
    <mergeCell ref="P34:Q34"/>
    <mergeCell ref="P40:Q40"/>
    <mergeCell ref="P35:Q35"/>
    <mergeCell ref="G30:H30"/>
    <mergeCell ref="G33:H33"/>
    <mergeCell ref="G34:H34"/>
    <mergeCell ref="P36:Q36"/>
    <mergeCell ref="P37:Q37"/>
    <mergeCell ref="P38:Q38"/>
    <mergeCell ref="P39:Q39"/>
    <mergeCell ref="C11:E11"/>
    <mergeCell ref="G37:H37"/>
    <mergeCell ref="G38:H38"/>
    <mergeCell ref="G39:H39"/>
    <mergeCell ref="G35:H35"/>
    <mergeCell ref="G36:H36"/>
    <mergeCell ref="G25:H25"/>
    <mergeCell ref="G26:H26"/>
    <mergeCell ref="G27:H27"/>
    <mergeCell ref="G28:H28"/>
    <mergeCell ref="G29:H29"/>
  </mergeCells>
  <pageMargins left="0.70866141732283472" right="0.70866141732283472" top="0.35433070866141736" bottom="0.35433070866141736" header="0.31496062992125984" footer="0.31496062992125984"/>
  <pageSetup paperSize="5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904875</xdr:colOff>
                    <xdr:row>14</xdr:row>
                    <xdr:rowOff>66675</xdr:rowOff>
                  </from>
                  <to>
                    <xdr:col>2</xdr:col>
                    <xdr:colOff>104775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13</xdr:col>
                    <xdr:colOff>285750</xdr:colOff>
                    <xdr:row>8</xdr:row>
                    <xdr:rowOff>28575</xdr:rowOff>
                  </from>
                  <to>
                    <xdr:col>13</xdr:col>
                    <xdr:colOff>819150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11</xdr:col>
                    <xdr:colOff>104775</xdr:colOff>
                    <xdr:row>14</xdr:row>
                    <xdr:rowOff>57150</xdr:rowOff>
                  </from>
                  <to>
                    <xdr:col>11</xdr:col>
                    <xdr:colOff>466725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38100</xdr:rowOff>
                  </from>
                  <to>
                    <xdr:col>9</xdr:col>
                    <xdr:colOff>238125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38100</xdr:rowOff>
                  </from>
                  <to>
                    <xdr:col>9</xdr:col>
                    <xdr:colOff>238125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7149-7C2F-46D3-925A-8EB8125F7E2D}">
  <dimension ref="A1:F32"/>
  <sheetViews>
    <sheetView workbookViewId="0">
      <selection activeCell="B20" sqref="B20"/>
    </sheetView>
  </sheetViews>
  <sheetFormatPr baseColWidth="10" defaultRowHeight="15" x14ac:dyDescent="0.25"/>
  <cols>
    <col min="1" max="1" width="67.7109375" customWidth="1"/>
    <col min="3" max="3" width="18" customWidth="1"/>
    <col min="4" max="4" width="17.85546875" customWidth="1"/>
    <col min="5" max="6" width="16" bestFit="1" customWidth="1"/>
  </cols>
  <sheetData>
    <row r="1" spans="1:6" x14ac:dyDescent="0.25">
      <c r="A1" s="26" t="s">
        <v>18</v>
      </c>
      <c r="B1" s="27"/>
      <c r="C1" s="27"/>
      <c r="D1" s="27"/>
      <c r="E1" s="27"/>
      <c r="F1" s="28" t="s">
        <v>86</v>
      </c>
    </row>
    <row r="2" spans="1:6" x14ac:dyDescent="0.25">
      <c r="A2" s="27"/>
      <c r="B2" s="27"/>
      <c r="C2" s="27"/>
      <c r="D2" s="27"/>
      <c r="E2" s="27"/>
      <c r="F2" s="27"/>
    </row>
    <row r="3" spans="1:6" x14ac:dyDescent="0.25">
      <c r="A3" s="27" t="s">
        <v>19</v>
      </c>
      <c r="B3" s="27"/>
      <c r="C3" s="27"/>
      <c r="D3" s="27"/>
      <c r="E3" s="27"/>
      <c r="F3" s="27"/>
    </row>
    <row r="4" spans="1:6" x14ac:dyDescent="0.25">
      <c r="A4" s="27"/>
      <c r="B4" s="27"/>
      <c r="C4" s="27"/>
      <c r="D4" s="27"/>
      <c r="E4" s="27"/>
      <c r="F4" s="27"/>
    </row>
    <row r="5" spans="1:6" ht="20.100000000000001" customHeight="1" x14ac:dyDescent="0.25">
      <c r="A5" s="27" t="s">
        <v>38</v>
      </c>
      <c r="B5" s="29">
        <v>303</v>
      </c>
      <c r="C5" s="27"/>
      <c r="D5" s="27"/>
      <c r="E5" s="27"/>
      <c r="F5" s="27"/>
    </row>
    <row r="6" spans="1:6" ht="20.100000000000001" customHeight="1" x14ac:dyDescent="0.25">
      <c r="A6" s="27" t="s">
        <v>20</v>
      </c>
      <c r="B6" s="29">
        <v>224</v>
      </c>
      <c r="C6" s="27"/>
      <c r="D6" s="27"/>
      <c r="E6" s="27"/>
      <c r="F6" s="27"/>
    </row>
    <row r="7" spans="1:6" ht="20.100000000000001" customHeight="1" x14ac:dyDescent="0.25">
      <c r="A7" s="27" t="s">
        <v>21</v>
      </c>
      <c r="B7" s="29">
        <v>303</v>
      </c>
      <c r="C7" s="27"/>
      <c r="D7" s="27"/>
      <c r="E7" s="27"/>
      <c r="F7" s="27"/>
    </row>
    <row r="8" spans="1:6" ht="20.100000000000001" customHeight="1" x14ac:dyDescent="0.25">
      <c r="A8" s="27" t="s">
        <v>39</v>
      </c>
      <c r="B8" s="29">
        <v>262</v>
      </c>
      <c r="C8" s="27"/>
      <c r="D8" s="27"/>
      <c r="E8" s="27"/>
      <c r="F8" s="27"/>
    </row>
    <row r="9" spans="1:6" ht="18.75" customHeight="1" x14ac:dyDescent="0.25">
      <c r="A9" s="27" t="s">
        <v>22</v>
      </c>
      <c r="B9" s="30">
        <v>534</v>
      </c>
      <c r="C9" s="27" t="s">
        <v>23</v>
      </c>
      <c r="D9" s="27"/>
      <c r="E9" s="27"/>
      <c r="F9" s="27"/>
    </row>
    <row r="10" spans="1:6" x14ac:dyDescent="0.25">
      <c r="A10" s="27" t="s">
        <v>33</v>
      </c>
      <c r="B10" s="30">
        <v>317</v>
      </c>
      <c r="C10" s="27"/>
      <c r="D10" s="27"/>
      <c r="E10" s="27"/>
      <c r="F10" s="27"/>
    </row>
    <row r="11" spans="1:6" x14ac:dyDescent="0.25">
      <c r="A11" s="27" t="s">
        <v>58</v>
      </c>
      <c r="B11" s="29">
        <v>3897.5</v>
      </c>
      <c r="C11" s="27"/>
      <c r="D11" s="27"/>
      <c r="E11" s="27"/>
      <c r="F11" s="27"/>
    </row>
    <row r="12" spans="1:6" x14ac:dyDescent="0.25">
      <c r="A12" s="27" t="s">
        <v>59</v>
      </c>
      <c r="B12" s="31">
        <v>0</v>
      </c>
      <c r="C12" s="27"/>
      <c r="D12" s="27"/>
      <c r="E12" s="27"/>
      <c r="F12" s="27"/>
    </row>
    <row r="13" spans="1:6" x14ac:dyDescent="0.25">
      <c r="A13" s="27" t="s">
        <v>92</v>
      </c>
      <c r="B13" s="30">
        <f>69.5*50%</f>
        <v>34.75</v>
      </c>
      <c r="C13" s="27"/>
      <c r="D13" s="27"/>
      <c r="E13" s="27"/>
      <c r="F13" s="27"/>
    </row>
    <row r="14" spans="1:6" x14ac:dyDescent="0.25">
      <c r="A14" s="27"/>
      <c r="B14" s="27"/>
      <c r="C14" s="76" t="s">
        <v>90</v>
      </c>
      <c r="D14" s="76" t="s">
        <v>91</v>
      </c>
      <c r="E14" s="76" t="s">
        <v>90</v>
      </c>
      <c r="F14" s="76" t="s">
        <v>91</v>
      </c>
    </row>
    <row r="15" spans="1:6" x14ac:dyDescent="0.25">
      <c r="A15" s="26" t="s">
        <v>42</v>
      </c>
      <c r="B15" s="32" t="s">
        <v>43</v>
      </c>
      <c r="C15" s="33" t="s">
        <v>13</v>
      </c>
      <c r="D15" s="33" t="s">
        <v>13</v>
      </c>
      <c r="E15" s="32" t="s">
        <v>32</v>
      </c>
      <c r="F15" s="32" t="s">
        <v>32</v>
      </c>
    </row>
    <row r="16" spans="1:6" x14ac:dyDescent="0.25">
      <c r="A16" s="27" t="s">
        <v>38</v>
      </c>
      <c r="B16" s="34">
        <f>B5*50%</f>
        <v>151.5</v>
      </c>
      <c r="C16" s="35">
        <f>Tableau!G31</f>
        <v>0</v>
      </c>
      <c r="D16" s="27">
        <f>Tableau!P31</f>
        <v>0</v>
      </c>
      <c r="E16" s="78">
        <f>(B16*C16)</f>
        <v>0</v>
      </c>
      <c r="F16" s="36">
        <f>(B16*D16)</f>
        <v>0</v>
      </c>
    </row>
    <row r="17" spans="1:6" x14ac:dyDescent="0.25">
      <c r="A17" s="27" t="s">
        <v>20</v>
      </c>
      <c r="B17" s="37">
        <f>B6*50%</f>
        <v>112</v>
      </c>
      <c r="C17" s="38">
        <f>Tableau!D49</f>
        <v>0</v>
      </c>
      <c r="D17" s="27">
        <f>Tableau!M49</f>
        <v>0</v>
      </c>
      <c r="E17" s="27">
        <f>(B17*C17)+(B17*D17)</f>
        <v>0</v>
      </c>
      <c r="F17" s="39">
        <f t="shared" ref="F17" si="0">+(B17*D17)</f>
        <v>0</v>
      </c>
    </row>
    <row r="18" spans="1:6" x14ac:dyDescent="0.25">
      <c r="A18" s="27" t="s">
        <v>21</v>
      </c>
      <c r="B18" s="37">
        <f>B7*50%</f>
        <v>151.5</v>
      </c>
      <c r="C18" s="38" t="b">
        <f>IF(Tableau!$C$18="oui",'Réservé à l''interne-Calcul'!$B$18)</f>
        <v>0</v>
      </c>
      <c r="D18" s="38" t="b">
        <f>IF(Tableau!$L$18="oui",'Réservé à l''interne-Calcul'!$B$18)</f>
        <v>0</v>
      </c>
      <c r="E18" s="27" t="b">
        <f>C18</f>
        <v>0</v>
      </c>
      <c r="F18" s="39" t="b">
        <f>D18</f>
        <v>0</v>
      </c>
    </row>
    <row r="19" spans="1:6" x14ac:dyDescent="0.25">
      <c r="A19" s="27" t="s">
        <v>39</v>
      </c>
      <c r="B19" s="37">
        <f>B8*50%</f>
        <v>131</v>
      </c>
      <c r="C19" s="38">
        <f>Tableau!G41</f>
        <v>0</v>
      </c>
      <c r="D19" s="27">
        <f>Tableau!P41</f>
        <v>0</v>
      </c>
      <c r="E19" s="27">
        <f>B19*C19</f>
        <v>0</v>
      </c>
      <c r="F19" s="39">
        <f>+(B19*D19)</f>
        <v>0</v>
      </c>
    </row>
    <row r="20" spans="1:6" x14ac:dyDescent="0.25">
      <c r="A20" s="27" t="s">
        <v>22</v>
      </c>
      <c r="B20" s="40">
        <f>B9*50%</f>
        <v>267</v>
      </c>
      <c r="C20" s="41">
        <f>Tableau!C9</f>
        <v>0</v>
      </c>
      <c r="D20" s="41">
        <f>Tableau!C9</f>
        <v>0</v>
      </c>
      <c r="E20" s="77">
        <f>Tableau!E52*50%</f>
        <v>0</v>
      </c>
      <c r="F20" s="42">
        <f>Tableau!N52*50%</f>
        <v>0</v>
      </c>
    </row>
    <row r="21" spans="1:6" ht="18.75" x14ac:dyDescent="0.3">
      <c r="A21" s="27"/>
      <c r="B21" s="27"/>
      <c r="C21" s="43" t="s">
        <v>45</v>
      </c>
      <c r="D21" s="27"/>
      <c r="E21" s="25">
        <f>-SUM(E16:E20)</f>
        <v>0</v>
      </c>
      <c r="F21" s="25">
        <f>-SUM(F16:F20)</f>
        <v>0</v>
      </c>
    </row>
    <row r="22" spans="1:6" x14ac:dyDescent="0.25">
      <c r="A22" s="27"/>
      <c r="B22" s="27"/>
      <c r="C22" s="27"/>
      <c r="D22" s="27"/>
      <c r="E22" s="27"/>
      <c r="F22" s="27"/>
    </row>
    <row r="23" spans="1:6" x14ac:dyDescent="0.25">
      <c r="A23" s="26" t="s">
        <v>63</v>
      </c>
      <c r="B23" s="27"/>
      <c r="C23" s="27"/>
      <c r="D23" s="27"/>
      <c r="E23" s="27"/>
      <c r="F23" s="27"/>
    </row>
    <row r="24" spans="1:6" x14ac:dyDescent="0.25">
      <c r="A24" s="26"/>
      <c r="B24" s="27" t="s">
        <v>73</v>
      </c>
      <c r="C24" s="27" t="s">
        <v>71</v>
      </c>
      <c r="D24" s="27"/>
      <c r="E24" s="27"/>
      <c r="F24" s="27"/>
    </row>
    <row r="25" spans="1:6" x14ac:dyDescent="0.25">
      <c r="A25" s="44" t="s">
        <v>10</v>
      </c>
      <c r="B25" s="45">
        <f>Tableau!E49</f>
        <v>0</v>
      </c>
      <c r="C25" s="45">
        <f>Tableau!N49</f>
        <v>0</v>
      </c>
      <c r="D25" s="27"/>
      <c r="E25" s="27"/>
      <c r="F25" s="27"/>
    </row>
    <row r="26" spans="1:6" x14ac:dyDescent="0.25">
      <c r="A26" s="44" t="s">
        <v>7</v>
      </c>
      <c r="B26" s="45">
        <f>Tableau!B7</f>
        <v>0</v>
      </c>
      <c r="C26" s="45">
        <f>Tableau!B7</f>
        <v>0</v>
      </c>
      <c r="D26" s="27"/>
      <c r="E26" s="27"/>
      <c r="F26" s="27"/>
    </row>
    <row r="27" spans="1:6" x14ac:dyDescent="0.25">
      <c r="A27" s="44" t="s">
        <v>26</v>
      </c>
      <c r="B27" s="45">
        <f>Tableau!E50</f>
        <v>0</v>
      </c>
      <c r="C27" s="45">
        <f>Tableau!N50</f>
        <v>0</v>
      </c>
      <c r="D27" s="27"/>
      <c r="E27" s="27"/>
      <c r="F27" s="27"/>
    </row>
    <row r="28" spans="1:6" x14ac:dyDescent="0.25">
      <c r="A28" s="44" t="s">
        <v>27</v>
      </c>
      <c r="B28" s="45">
        <f>Tableau!E51</f>
        <v>0</v>
      </c>
      <c r="C28" s="45">
        <f>Tableau!N51</f>
        <v>0</v>
      </c>
      <c r="D28" s="27"/>
      <c r="E28" s="27"/>
      <c r="F28" s="27"/>
    </row>
    <row r="29" spans="1:6" x14ac:dyDescent="0.25">
      <c r="A29" s="44" t="s">
        <v>15</v>
      </c>
      <c r="B29" s="46">
        <f>SUM(B25:B28)</f>
        <v>0</v>
      </c>
      <c r="C29" s="46">
        <f>SUM(C25:C28)</f>
        <v>0</v>
      </c>
      <c r="D29" s="27"/>
      <c r="E29" s="27"/>
      <c r="F29" s="27"/>
    </row>
    <row r="30" spans="1:6" x14ac:dyDescent="0.25">
      <c r="A30" s="27"/>
      <c r="B30" s="27"/>
      <c r="C30" s="27"/>
      <c r="D30" s="27"/>
      <c r="E30" s="27"/>
      <c r="F30" s="27"/>
    </row>
    <row r="31" spans="1:6" x14ac:dyDescent="0.25">
      <c r="A31" s="27"/>
      <c r="B31" s="27"/>
      <c r="C31" s="27"/>
      <c r="D31" s="27"/>
      <c r="E31" s="27"/>
      <c r="F31" s="27"/>
    </row>
    <row r="32" spans="1:6" ht="28.5" x14ac:dyDescent="0.45">
      <c r="A32" s="146" t="s">
        <v>85</v>
      </c>
      <c r="B32" s="146"/>
      <c r="C32" s="146"/>
      <c r="D32" s="146"/>
      <c r="E32" s="146"/>
      <c r="F32" s="146"/>
    </row>
  </sheetData>
  <sheetProtection formatCells="0"/>
  <mergeCells count="1">
    <mergeCell ref="A32:F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</vt:lpstr>
      <vt:lpstr>Réservé à l'interne-Calcul</vt:lpstr>
      <vt:lpstr>Tableau!Zone_d_impression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Marielle DeGrâce</dc:creator>
  <cp:lastModifiedBy>Marielle DeGrâce</cp:lastModifiedBy>
  <cp:lastPrinted>2023-05-04T16:40:16Z</cp:lastPrinted>
  <dcterms:created xsi:type="dcterms:W3CDTF">2021-05-19T16:38:17Z</dcterms:created>
  <dcterms:modified xsi:type="dcterms:W3CDTF">2023-06-19T12:48:05Z</dcterms:modified>
</cp:coreProperties>
</file>