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b4935\Downloads\"/>
    </mc:Choice>
  </mc:AlternateContent>
  <xr:revisionPtr revIDLastSave="0" documentId="13_ncr:1_{54475594-0E81-49C6-9D7B-FA31999BE522}" xr6:coauthVersionLast="47" xr6:coauthVersionMax="47" xr10:uidLastSave="{00000000-0000-0000-0000-000000000000}"/>
  <bookViews>
    <workbookView xWindow="210" yWindow="1260" windowWidth="29835" windowHeight="19140" xr2:uid="{00000000-000D-0000-FFFF-FFFF00000000}"/>
  </bookViews>
  <sheets>
    <sheet name="Worksheet" sheetId="1" r:id="rId1"/>
    <sheet name="Choix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F36" i="1" s="1"/>
  <c r="G3" i="1"/>
  <c r="E3" i="1"/>
  <c r="F3" i="1"/>
  <c r="B36" i="1" l="1"/>
  <c r="B33" i="1"/>
  <c r="C15" i="1"/>
  <c r="D15" i="1" s="1"/>
  <c r="C13" i="1"/>
  <c r="D13" i="1" s="1"/>
  <c r="C11" i="1"/>
  <c r="D11" i="1" s="1"/>
  <c r="C9" i="1"/>
  <c r="D9" i="1" l="1"/>
  <c r="N30" i="1"/>
  <c r="N37" i="1"/>
  <c r="M75" i="1"/>
  <c r="L75" i="1"/>
  <c r="K75" i="1"/>
  <c r="J75" i="1"/>
  <c r="I75" i="1"/>
  <c r="H75" i="1"/>
  <c r="G75" i="1"/>
  <c r="E75" i="1"/>
  <c r="D75" i="1"/>
  <c r="C75" i="1"/>
  <c r="N74" i="1"/>
  <c r="N73" i="1"/>
  <c r="N72" i="1"/>
  <c r="N70" i="1"/>
  <c r="N69" i="1"/>
  <c r="N68" i="1"/>
  <c r="N67" i="1"/>
  <c r="N66" i="1"/>
  <c r="N64" i="1"/>
  <c r="N62" i="1"/>
  <c r="N61" i="1"/>
  <c r="N60" i="1"/>
  <c r="N58" i="1"/>
  <c r="N57" i="1"/>
  <c r="N55" i="1"/>
  <c r="N54" i="1"/>
  <c r="N53" i="1"/>
  <c r="N51" i="1"/>
  <c r="N50" i="1"/>
  <c r="N49" i="1"/>
  <c r="N48" i="1"/>
  <c r="N46" i="1"/>
  <c r="N45" i="1"/>
  <c r="N44" i="1"/>
  <c r="N43" i="1"/>
  <c r="N42" i="1"/>
  <c r="N40" i="1"/>
  <c r="N39" i="1"/>
  <c r="M33" i="1"/>
  <c r="L33" i="1"/>
  <c r="K33" i="1"/>
  <c r="J33" i="1"/>
  <c r="I33" i="1"/>
  <c r="H33" i="1"/>
  <c r="G33" i="1"/>
  <c r="F33" i="1"/>
  <c r="E33" i="1"/>
  <c r="D33" i="1"/>
  <c r="C33" i="1"/>
  <c r="N32" i="1"/>
  <c r="N31" i="1"/>
  <c r="N29" i="1"/>
  <c r="N28" i="1"/>
  <c r="N27" i="1"/>
  <c r="N26" i="1"/>
  <c r="N25" i="1"/>
  <c r="N36" i="1" l="1"/>
  <c r="N75" i="1" s="1"/>
  <c r="F75" i="1"/>
  <c r="B75" i="1"/>
  <c r="N33" i="1"/>
  <c r="B77" i="1" l="1"/>
  <c r="C23" i="1" s="1"/>
  <c r="C77" i="1" s="1"/>
  <c r="D23" i="1" s="1"/>
  <c r="D77" i="1" s="1"/>
  <c r="E23" i="1" s="1"/>
  <c r="E77" i="1" s="1"/>
  <c r="F23" i="1" s="1"/>
  <c r="F77" i="1" s="1"/>
  <c r="G23" i="1" s="1"/>
  <c r="G77" i="1" s="1"/>
  <c r="H23" i="1" s="1"/>
  <c r="H77" i="1" s="1"/>
  <c r="I23" i="1" s="1"/>
  <c r="I77" i="1" s="1"/>
  <c r="J23" i="1" s="1"/>
  <c r="J77" i="1" s="1"/>
  <c r="K23" i="1" s="1"/>
  <c r="K77" i="1" s="1"/>
  <c r="L23" i="1" s="1"/>
  <c r="L77" i="1" s="1"/>
  <c r="M23" i="1" s="1"/>
  <c r="M77" i="1" s="1"/>
  <c r="N77" i="1"/>
</calcChain>
</file>

<file path=xl/sharedStrings.xml><?xml version="1.0" encoding="utf-8"?>
<sst xmlns="http://schemas.openxmlformats.org/spreadsheetml/2006/main" count="105" uniqueCount="87">
  <si>
    <t>Budget type étudiant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</si>
  <si>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</si>
  <si>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</si>
  <si>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</si>
  <si>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</si>
  <si>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</si>
  <si>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</si>
  <si>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</si>
  <si>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</si>
  <si>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</si>
  <si>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</si>
  <si>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</si>
  <si>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</si>
  <si>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</si>
  <si>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Solde reporté</t>
  </si>
  <si>
    <t>Revenus</t>
  </si>
  <si>
    <t>Bourses d'études</t>
  </si>
  <si>
    <t>Prêt étudiant, bourse d'entretien et prêt session printemps-été</t>
  </si>
  <si>
    <t>Emploi</t>
  </si>
  <si>
    <t>Économies personnelles</t>
  </si>
  <si>
    <t>Prestation gouv./ pension alimentaire</t>
  </si>
  <si>
    <t>Soutien de la famille</t>
  </si>
  <si>
    <t>RÉÉÉ</t>
  </si>
  <si>
    <t>Autres revenus</t>
  </si>
  <si>
    <t>TOTAL des revenus</t>
  </si>
  <si>
    <t>Dépenses</t>
  </si>
  <si>
    <t>Frais afférents</t>
  </si>
  <si>
    <t>Matériel scolaire</t>
  </si>
  <si>
    <t>Livres et matériel scolaire</t>
  </si>
  <si>
    <t>Ordinateur</t>
  </si>
  <si>
    <t>Logement</t>
  </si>
  <si>
    <t>Entretien de la maison ou du logement</t>
  </si>
  <si>
    <t>Électricité et chauffage</t>
  </si>
  <si>
    <t>Téléphone / Internet / Câble</t>
  </si>
  <si>
    <t>Buandrie / nettoyeur</t>
  </si>
  <si>
    <t>Santé</t>
  </si>
  <si>
    <t>Médicaments prescrits ou autres</t>
  </si>
  <si>
    <t>Dentiste/optométriste/ physio ou autres</t>
  </si>
  <si>
    <t>Assurance vie</t>
  </si>
  <si>
    <t>Assurance maladie</t>
  </si>
  <si>
    <t>Remboursement des dettes</t>
  </si>
  <si>
    <t>Carte de crédit</t>
  </si>
  <si>
    <t>Marge de crédit</t>
  </si>
  <si>
    <t>Prêt personnel (autre que voiture)</t>
  </si>
  <si>
    <t>Alimentation</t>
  </si>
  <si>
    <t>Épicerie</t>
  </si>
  <si>
    <t>Restaurant</t>
  </si>
  <si>
    <t>Transport</t>
  </si>
  <si>
    <t>Voiture (paiement mensuel, assurances, réparations)</t>
  </si>
  <si>
    <t>Permis de stationnement</t>
  </si>
  <si>
    <t>Autobus, covoiturage et taxi</t>
  </si>
  <si>
    <t>Autres services</t>
  </si>
  <si>
    <t>Garderie, gardien/gardienne</t>
  </si>
  <si>
    <t>Loisirs et dépenses personnelles</t>
  </si>
  <si>
    <t>Loisirs</t>
  </si>
  <si>
    <t>Conditionnement physique et sports</t>
  </si>
  <si>
    <t>Vacances, activités, voyages</t>
  </si>
  <si>
    <t>Vêtements</t>
  </si>
  <si>
    <t>Produits pharmaceutiques</t>
  </si>
  <si>
    <t>Autres</t>
  </si>
  <si>
    <t>Cotisations RÉÉR</t>
  </si>
  <si>
    <t>Frais liés aux animaux domestiques</t>
  </si>
  <si>
    <t>Autres dépenses fixes mensuelles</t>
  </si>
  <si>
    <t>Total des dépenses</t>
  </si>
  <si>
    <t>Surplus / déficit cumulatif</t>
  </si>
  <si>
    <t>Etudes</t>
  </si>
  <si>
    <t>Cycle supérieurs</t>
  </si>
  <si>
    <r>
      <t>1</t>
    </r>
    <r>
      <rPr>
        <vertAlign val="superscript"/>
        <sz val="11"/>
        <color rgb="FF242424"/>
        <rFont val="Aptos"/>
        <family val="2"/>
      </rPr>
      <t>er</t>
    </r>
    <r>
      <rPr>
        <sz val="11"/>
        <color rgb="FF242424"/>
        <rFont val="Aptos"/>
        <family val="2"/>
      </rPr>
      <t> cycle</t>
    </r>
  </si>
  <si>
    <t xml:space="preserve">Programme en ingenierie </t>
  </si>
  <si>
    <t>oui</t>
  </si>
  <si>
    <t>non</t>
  </si>
  <si>
    <t>Votre choix</t>
  </si>
  <si>
    <t>Programme Juris Doctor</t>
  </si>
  <si>
    <t>Programme de sciences infirmiéres</t>
  </si>
  <si>
    <t>Je suis au niveau…</t>
  </si>
  <si>
    <t>Automne</t>
  </si>
  <si>
    <t>Hiver</t>
  </si>
  <si>
    <t>Droits de scolarité et frais afférents</t>
  </si>
  <si>
    <t>Programme cooperatif</t>
  </si>
  <si>
    <t>Votre niveau d'etudes</t>
  </si>
  <si>
    <t>Frais d'assurance</t>
  </si>
  <si>
    <t>Credits
Automne</t>
  </si>
  <si>
    <t>Credits
Hiver</t>
  </si>
  <si>
    <t>Total
Automne</t>
  </si>
  <si>
    <t>Total
 Hiver</t>
  </si>
  <si>
    <t>Total Automne
1er cycle</t>
  </si>
  <si>
    <t>Total Hiver
1er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</si>
</sst>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\$;\-#,##0.00\ \$"/>
    <numFmt numFmtId="165" formatCode="#,##0.00\ &quot;$&quot;"/>
  </numFmts>
  <fonts count="14" x14ac:knownFonts="1"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Apto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rgb="FF242424"/>
      <name val="Aptos"/>
      <family val="2"/>
    </font>
    <font>
      <vertAlign val="superscript"/>
      <sz val="11"/>
      <color rgb="FF242424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6370D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right"/>
    </xf>
    <xf numFmtId="0" fontId="1" fillId="2" borderId="0" xfId="0" applyFont="1" applyFill="1"/>
    <xf numFmtId="39" fontId="0" fillId="0" borderId="0" xfId="0" applyNumberFormat="1"/>
    <xf numFmtId="0" fontId="7" fillId="0" borderId="0" xfId="0" applyFont="1" applyAlignment="1">
      <alignment horizontal="right"/>
    </xf>
    <xf numFmtId="0" fontId="5" fillId="0" borderId="0" xfId="0" applyFont="1"/>
    <xf numFmtId="0" fontId="9" fillId="4" borderId="0" xfId="0" applyFont="1" applyFill="1"/>
    <xf numFmtId="165" fontId="0" fillId="0" borderId="0" xfId="0" applyNumberFormat="1"/>
    <xf numFmtId="0" fontId="10" fillId="0" borderId="0" xfId="0" applyFont="1"/>
    <xf numFmtId="165" fontId="7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6" borderId="0" xfId="0" applyFont="1" applyFill="1"/>
    <xf numFmtId="164" fontId="7" fillId="6" borderId="0" xfId="0" applyNumberFormat="1" applyFont="1" applyFill="1"/>
    <xf numFmtId="164" fontId="0" fillId="6" borderId="0" xfId="0" applyNumberFormat="1" applyFill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7" fillId="7" borderId="0" xfId="0" applyNumberFormat="1" applyFont="1" applyFill="1" applyAlignment="1">
      <alignment horizontal="center"/>
    </xf>
    <xf numFmtId="44" fontId="7" fillId="0" borderId="0" xfId="1" applyFont="1"/>
    <xf numFmtId="1" fontId="10" fillId="0" borderId="0" xfId="0" applyNumberFormat="1" applyFont="1"/>
    <xf numFmtId="44" fontId="0" fillId="0" borderId="0" xfId="0" applyNumberFormat="1"/>
    <xf numFmtId="0" fontId="7" fillId="0" borderId="0" xfId="0" applyFont="1" applyAlignment="1">
      <alignment horizontal="center" wrapText="1"/>
    </xf>
    <xf numFmtId="44" fontId="0" fillId="0" borderId="0" xfId="1" applyFont="1"/>
    <xf numFmtId="0" fontId="1" fillId="0" borderId="0" xfId="0" applyFont="1" applyAlignment="1">
      <alignment horizontal="center"/>
    </xf>
    <xf numFmtId="0" fontId="0" fillId="0" borderId="0" xfId="0"/>
    <xf numFmtId="0" fontId="1" fillId="2" borderId="0" xfId="0" applyFont="1" applyFill="1"/>
    <xf numFmtId="0" fontId="2" fillId="3" borderId="0" xfId="0" applyFont="1" applyFill="1"/>
    <xf numFmtId="164" fontId="0" fillId="0" borderId="0" xfId="0" applyNumberFormat="1"/>
    <xf numFmtId="0" fontId="8" fillId="5" borderId="0" xfId="0" applyFont="1" applyFill="1" applyAlignment="1">
      <alignment horizontal="center"/>
    </xf>
    <xf numFmtId="0" fontId="7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7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1" max="1" width="55" customWidth="1"/>
    <col min="2" max="2" width="42.42578125" customWidth="1"/>
    <col min="3" max="4" width="12.85546875" bestFit="1" customWidth="1"/>
    <col min="5" max="5" width="15.140625" bestFit="1" customWidth="1"/>
    <col min="6" max="6" width="14" bestFit="1" customWidth="1"/>
    <col min="7" max="7" width="16.85546875" customWidth="1"/>
    <col min="8" max="14" width="14" bestFit="1" customWidth="1"/>
    <col min="16" max="17" width="9.7109375" bestFit="1" customWidth="1"/>
  </cols>
  <sheetData>
    <row r="2" spans="1:8" ht="31.5" x14ac:dyDescent="0.25">
      <c r="A2" s="7" t="s">
        <v>79</v>
      </c>
      <c r="B2" s="11"/>
      <c r="C2" s="27" t="s">
        <v>81</v>
      </c>
      <c r="D2" s="27" t="s">
        <v>82</v>
      </c>
      <c r="E2" s="27" t="s">
        <v>83</v>
      </c>
      <c r="F2" s="27" t="s">
        <v>84</v>
      </c>
      <c r="G2" s="27" t="s">
        <v>85</v>
      </c>
      <c r="H2" s="27" t="s">
        <v>86</v>
      </c>
    </row>
    <row r="3" spans="1:8" ht="15.75" x14ac:dyDescent="0.25">
      <c r="A3" s="13" t="s">
        <v>74</v>
      </c>
      <c r="B3" s="9"/>
      <c r="C3" s="23"/>
      <c r="D3" s="23"/>
      <c r="E3" s="24">
        <f>(C3*321)</f>
        <v>0</v>
      </c>
      <c r="F3" s="24">
        <f>D3*321</f>
        <v>0</v>
      </c>
      <c r="G3" s="12" t="e">
        <f>VLOOKUP(B3,'Choix '!A5:C6,2,FALSE)</f>
        <v>#N/A</v>
      </c>
      <c r="H3" s="12" t="e">
        <f>VLOOKUP(B3,'Choix '!A5:D6,2,FALSE)</f>
        <v>#N/A</v>
      </c>
    </row>
    <row r="4" spans="1:8" ht="15.75" x14ac:dyDescent="0.25">
      <c r="A4" s="11"/>
      <c r="B4" s="11"/>
      <c r="C4" s="11"/>
      <c r="D4" s="11"/>
      <c r="E4" s="11"/>
    </row>
    <row r="5" spans="1:8" ht="18.75" customHeight="1" x14ac:dyDescent="0.25">
      <c r="A5" s="13" t="s">
        <v>26</v>
      </c>
      <c r="B5" s="11"/>
      <c r="C5" s="24">
        <v>352</v>
      </c>
      <c r="D5" s="24">
        <v>352</v>
      </c>
      <c r="E5" s="24"/>
    </row>
    <row r="6" spans="1:8" ht="15.75" x14ac:dyDescent="0.25">
      <c r="A6" s="13" t="s">
        <v>80</v>
      </c>
      <c r="B6" s="11"/>
      <c r="C6" s="24">
        <v>345.48</v>
      </c>
      <c r="D6" s="35"/>
      <c r="E6" s="11"/>
    </row>
    <row r="7" spans="1:8" ht="15.75" x14ac:dyDescent="0.25">
      <c r="A7" s="11"/>
      <c r="B7" s="11"/>
      <c r="C7" s="11"/>
      <c r="D7" s="25"/>
      <c r="E7" s="11"/>
    </row>
    <row r="8" spans="1:8" ht="15.75" x14ac:dyDescent="0.25">
      <c r="A8" s="7" t="s">
        <v>68</v>
      </c>
      <c r="B8" s="11"/>
      <c r="C8" s="11"/>
      <c r="D8" s="11"/>
      <c r="E8" s="11"/>
    </row>
    <row r="9" spans="1:8" ht="15.75" x14ac:dyDescent="0.25">
      <c r="A9" s="13" t="s">
        <v>71</v>
      </c>
      <c r="B9" s="9" t="s">
        <v>70</v>
      </c>
      <c r="C9" s="12">
        <f>VLOOKUP(B9,'Choix '!A8:B9,2,FALSE)</f>
        <v>0</v>
      </c>
      <c r="D9" s="12">
        <f>VLOOKUP(C9,'Choix '!B8:C9,2,FALSE)</f>
        <v>0</v>
      </c>
      <c r="E9" s="11"/>
    </row>
    <row r="10" spans="1:8" ht="15.75" x14ac:dyDescent="0.25">
      <c r="A10" s="7" t="s">
        <v>72</v>
      </c>
      <c r="B10" s="11"/>
      <c r="C10" s="11"/>
      <c r="D10" s="11"/>
      <c r="E10" s="11"/>
    </row>
    <row r="11" spans="1:8" ht="15.75" x14ac:dyDescent="0.25">
      <c r="A11" s="13" t="s">
        <v>71</v>
      </c>
      <c r="B11" s="9" t="s">
        <v>70</v>
      </c>
      <c r="C11" s="12">
        <f>VLOOKUP(B11,'Choix '!A11:B12,2,FALSE)</f>
        <v>0</v>
      </c>
      <c r="D11" s="12">
        <f>VLOOKUP(C11,'Choix '!B11:C12,2,FALSE)</f>
        <v>0</v>
      </c>
      <c r="E11" s="11"/>
    </row>
    <row r="12" spans="1:8" ht="15.75" x14ac:dyDescent="0.25">
      <c r="A12" s="7" t="s">
        <v>73</v>
      </c>
      <c r="B12" s="11"/>
      <c r="C12" s="12"/>
      <c r="D12" s="11"/>
      <c r="E12" s="11"/>
    </row>
    <row r="13" spans="1:8" ht="15.75" x14ac:dyDescent="0.25">
      <c r="A13" s="13" t="s">
        <v>71</v>
      </c>
      <c r="B13" s="9" t="s">
        <v>70</v>
      </c>
      <c r="C13" s="12">
        <f>VLOOKUP(B13,'Choix '!A14:B15,2,FALSE)</f>
        <v>0</v>
      </c>
      <c r="D13" s="12">
        <f>VLOOKUP(C13,'Choix '!B14:C15,2,FALSE)</f>
        <v>0</v>
      </c>
      <c r="E13" s="11"/>
    </row>
    <row r="14" spans="1:8" ht="15.75" x14ac:dyDescent="0.25">
      <c r="A14" s="7" t="s">
        <v>78</v>
      </c>
      <c r="B14" s="11"/>
      <c r="C14" s="12"/>
      <c r="D14" s="11"/>
      <c r="E14" s="11"/>
    </row>
    <row r="15" spans="1:8" ht="15.75" x14ac:dyDescent="0.25">
      <c r="A15" s="13" t="s">
        <v>71</v>
      </c>
      <c r="B15" s="9" t="s">
        <v>69</v>
      </c>
      <c r="C15" s="12">
        <f>VLOOKUP(B15,'Choix '!A17:B18,2,FALSE)</f>
        <v>500</v>
      </c>
      <c r="D15" s="12">
        <f>VLOOKUP(C15,'Choix '!B17:C18,2,FALSE)</f>
        <v>500</v>
      </c>
      <c r="E15" s="11"/>
    </row>
    <row r="16" spans="1:8" ht="18.75" x14ac:dyDescent="0.3">
      <c r="A16" s="14"/>
      <c r="C16" s="12"/>
    </row>
    <row r="20" spans="1:16" x14ac:dyDescent="0.25">
      <c r="A20" s="29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x14ac:dyDescent="0.25">
      <c r="N21" s="3"/>
    </row>
    <row r="22" spans="1:16" x14ac:dyDescent="0.25"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8</v>
      </c>
      <c r="J22" t="s">
        <v>9</v>
      </c>
      <c r="K22" t="s">
        <v>10</v>
      </c>
      <c r="L22" t="s">
        <v>11</v>
      </c>
      <c r="M22" t="s">
        <v>12</v>
      </c>
      <c r="N22" t="s">
        <v>13</v>
      </c>
    </row>
    <row r="23" spans="1:16" x14ac:dyDescent="0.25">
      <c r="A23" s="4" t="s">
        <v>14</v>
      </c>
      <c r="C23" s="1" t="e">
        <f t="shared" ref="C23:M23" si="0">B77</f>
        <v>#N/A</v>
      </c>
      <c r="D23" s="1" t="e">
        <f t="shared" si="0"/>
        <v>#N/A</v>
      </c>
      <c r="E23" s="1" t="e">
        <f t="shared" si="0"/>
        <v>#N/A</v>
      </c>
      <c r="F23" s="1" t="e">
        <f t="shared" si="0"/>
        <v>#N/A</v>
      </c>
      <c r="G23" s="1" t="e">
        <f t="shared" si="0"/>
        <v>#N/A</v>
      </c>
      <c r="H23" s="1" t="e">
        <f t="shared" si="0"/>
        <v>#N/A</v>
      </c>
      <c r="I23" s="1" t="e">
        <f t="shared" si="0"/>
        <v>#N/A</v>
      </c>
      <c r="J23" s="1" t="e">
        <f t="shared" si="0"/>
        <v>#N/A</v>
      </c>
      <c r="K23" s="1" t="e">
        <f t="shared" si="0"/>
        <v>#N/A</v>
      </c>
      <c r="L23" s="1" t="e">
        <f t="shared" si="0"/>
        <v>#N/A</v>
      </c>
      <c r="M23" s="1" t="e">
        <f t="shared" si="0"/>
        <v>#N/A</v>
      </c>
    </row>
    <row r="24" spans="1:16" x14ac:dyDescent="0.25">
      <c r="A24" s="31" t="s">
        <v>15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6" x14ac:dyDescent="0.25">
      <c r="A25" s="8" t="s">
        <v>16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ref="N25:N32" si="1">SUM(B25:M25)</f>
        <v>0</v>
      </c>
    </row>
    <row r="26" spans="1:16" x14ac:dyDescent="0.25">
      <c r="A26" t="s">
        <v>17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f t="shared" si="1"/>
        <v>0</v>
      </c>
    </row>
    <row r="27" spans="1:16" x14ac:dyDescent="0.25">
      <c r="A27" t="s">
        <v>18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1"/>
        <v>0</v>
      </c>
    </row>
    <row r="28" spans="1:16" x14ac:dyDescent="0.25">
      <c r="A28" t="s">
        <v>19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1"/>
        <v>0</v>
      </c>
    </row>
    <row r="29" spans="1:16" x14ac:dyDescent="0.25">
      <c r="A29" t="s">
        <v>20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1"/>
        <v>0</v>
      </c>
    </row>
    <row r="30" spans="1:16" x14ac:dyDescent="0.25">
      <c r="A30" t="s">
        <v>21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 t="shared" si="1"/>
        <v>0</v>
      </c>
      <c r="P30" s="6"/>
    </row>
    <row r="31" spans="1:16" x14ac:dyDescent="0.25">
      <c r="A31" t="s">
        <v>22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 t="shared" si="1"/>
        <v>0</v>
      </c>
    </row>
    <row r="32" spans="1:16" x14ac:dyDescent="0.25">
      <c r="A32" t="s">
        <v>23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1"/>
        <v>0</v>
      </c>
    </row>
    <row r="33" spans="1:17" ht="15.75" x14ac:dyDescent="0.25">
      <c r="A33" s="18" t="s">
        <v>24</v>
      </c>
      <c r="B33" s="19">
        <f>SUM(B25:B32)</f>
        <v>0</v>
      </c>
      <c r="C33" s="20">
        <f t="shared" ref="C33:N33" si="2">SUM(C25:C32)</f>
        <v>0</v>
      </c>
      <c r="D33" s="20">
        <f t="shared" si="2"/>
        <v>0</v>
      </c>
      <c r="E33" s="20">
        <f t="shared" si="2"/>
        <v>0</v>
      </c>
      <c r="F33" s="20">
        <f t="shared" si="2"/>
        <v>0</v>
      </c>
      <c r="G33" s="20">
        <f t="shared" si="2"/>
        <v>0</v>
      </c>
      <c r="H33" s="20">
        <f t="shared" si="2"/>
        <v>0</v>
      </c>
      <c r="I33" s="20">
        <f t="shared" si="2"/>
        <v>0</v>
      </c>
      <c r="J33" s="20">
        <f t="shared" si="2"/>
        <v>0</v>
      </c>
      <c r="K33" s="20">
        <f t="shared" si="2"/>
        <v>0</v>
      </c>
      <c r="L33" s="20">
        <f t="shared" si="2"/>
        <v>0</v>
      </c>
      <c r="M33" s="20">
        <f t="shared" si="2"/>
        <v>0</v>
      </c>
      <c r="N33" s="19">
        <f t="shared" si="2"/>
        <v>0</v>
      </c>
    </row>
    <row r="35" spans="1:17" x14ac:dyDescent="0.25">
      <c r="A35" s="31" t="s">
        <v>25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7" x14ac:dyDescent="0.25">
      <c r="A36" s="8" t="s">
        <v>77</v>
      </c>
      <c r="B36" s="26" t="e">
        <f>E3+C5+C6+C9+C11+C13+C15+G3</f>
        <v>#N/A</v>
      </c>
      <c r="F36" s="1" t="e">
        <f>F3+D5+D6+D9+D11+D13+D15+H3</f>
        <v>#N/A</v>
      </c>
      <c r="J36" s="1">
        <v>0</v>
      </c>
      <c r="N36" s="1" t="e">
        <f>SUM(B36:M36)</f>
        <v>#N/A</v>
      </c>
    </row>
    <row r="37" spans="1:17" x14ac:dyDescent="0.25">
      <c r="B37" s="1"/>
      <c r="F37" s="1"/>
      <c r="N37" s="1">
        <f>SUM(B37:M37)</f>
        <v>0</v>
      </c>
      <c r="Q37" s="6"/>
    </row>
    <row r="38" spans="1:17" x14ac:dyDescent="0.25">
      <c r="A38" s="32" t="s">
        <v>27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3"/>
    </row>
    <row r="39" spans="1:17" x14ac:dyDescent="0.25">
      <c r="A39" t="s">
        <v>28</v>
      </c>
      <c r="B39" s="1">
        <v>800</v>
      </c>
      <c r="C39" s="1"/>
      <c r="D39" s="1"/>
      <c r="E39" s="1"/>
      <c r="F39" s="1">
        <v>475</v>
      </c>
      <c r="G39" s="1"/>
      <c r="H39" s="1"/>
      <c r="I39" s="1"/>
      <c r="J39" s="1"/>
      <c r="K39" s="1"/>
      <c r="L39" s="1"/>
      <c r="N39" s="1">
        <f>SUM(B39:M39)</f>
        <v>1275</v>
      </c>
    </row>
    <row r="40" spans="1:17" x14ac:dyDescent="0.25">
      <c r="A40" t="s">
        <v>29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N40" s="1">
        <f>SUM(B40:M40)</f>
        <v>0</v>
      </c>
    </row>
    <row r="41" spans="1:17" x14ac:dyDescent="0.25">
      <c r="A41" s="32" t="s">
        <v>30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3"/>
    </row>
    <row r="42" spans="1:17" x14ac:dyDescent="0.25">
      <c r="A42" t="s">
        <v>30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f>SUM(B42:M42)</f>
        <v>0</v>
      </c>
    </row>
    <row r="43" spans="1:17" x14ac:dyDescent="0.25">
      <c r="A43" t="s">
        <v>31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>SUM(B43:M43)</f>
        <v>0</v>
      </c>
    </row>
    <row r="44" spans="1:17" x14ac:dyDescent="0.25">
      <c r="A44" t="s">
        <v>32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>SUM(B44:M44)</f>
        <v>0</v>
      </c>
    </row>
    <row r="45" spans="1:17" x14ac:dyDescent="0.25">
      <c r="A45" t="s">
        <v>33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>SUM(B45:M45)</f>
        <v>0</v>
      </c>
    </row>
    <row r="46" spans="1:17" x14ac:dyDescent="0.25">
      <c r="A46" t="s">
        <v>34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>SUM(B46:M46)</f>
        <v>0</v>
      </c>
    </row>
    <row r="47" spans="1:17" x14ac:dyDescent="0.25">
      <c r="A47" s="32" t="s">
        <v>35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3"/>
    </row>
    <row r="48" spans="1:17" x14ac:dyDescent="0.25">
      <c r="A48" t="s">
        <v>36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>SUM(B48:M48)</f>
        <v>0</v>
      </c>
    </row>
    <row r="49" spans="1:14" x14ac:dyDescent="0.25">
      <c r="A49" t="s">
        <v>37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>SUM(B49:M49)</f>
        <v>0</v>
      </c>
    </row>
    <row r="50" spans="1:14" x14ac:dyDescent="0.25">
      <c r="A50" t="s">
        <v>38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>SUM(B50:M50)</f>
        <v>0</v>
      </c>
    </row>
    <row r="51" spans="1:14" x14ac:dyDescent="0.25">
      <c r="A51" t="s">
        <v>39</v>
      </c>
      <c r="C51" s="1">
        <v>0</v>
      </c>
      <c r="N51" s="1">
        <f>SUM(B51:M51)</f>
        <v>0</v>
      </c>
    </row>
    <row r="52" spans="1:14" x14ac:dyDescent="0.25">
      <c r="A52" s="32" t="s">
        <v>40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x14ac:dyDescent="0.25">
      <c r="A53" t="s">
        <v>41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f>SUM(B53:M53)</f>
        <v>0</v>
      </c>
    </row>
    <row r="54" spans="1:14" x14ac:dyDescent="0.25">
      <c r="A54" t="s">
        <v>42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>SUM(B54:M54)</f>
        <v>0</v>
      </c>
    </row>
    <row r="55" spans="1:14" x14ac:dyDescent="0.25">
      <c r="A55" t="s">
        <v>43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f>SUM(B55:M55)</f>
        <v>0</v>
      </c>
    </row>
    <row r="56" spans="1:14" x14ac:dyDescent="0.25">
      <c r="A56" s="32" t="s">
        <v>44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3"/>
    </row>
    <row r="57" spans="1:14" x14ac:dyDescent="0.25">
      <c r="A57" t="s">
        <v>45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f>SUM(B57:M57)</f>
        <v>0</v>
      </c>
    </row>
    <row r="58" spans="1:14" x14ac:dyDescent="0.25">
      <c r="A58" t="s">
        <v>46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>SUM(B58:M58)</f>
        <v>0</v>
      </c>
    </row>
    <row r="59" spans="1:14" x14ac:dyDescent="0.25">
      <c r="A59" s="32" t="s">
        <v>47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x14ac:dyDescent="0.25">
      <c r="A60" t="s">
        <v>48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>SUM(B60:M60)</f>
        <v>0</v>
      </c>
    </row>
    <row r="61" spans="1:14" x14ac:dyDescent="0.25">
      <c r="A61" t="s">
        <v>49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>SUM(B61:M61)</f>
        <v>0</v>
      </c>
    </row>
    <row r="62" spans="1:14" x14ac:dyDescent="0.25">
      <c r="A62" t="s">
        <v>50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f>SUM(B62:M62)</f>
        <v>0</v>
      </c>
    </row>
    <row r="63" spans="1:14" x14ac:dyDescent="0.25">
      <c r="A63" s="32" t="s">
        <v>51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x14ac:dyDescent="0.25">
      <c r="A64" t="s">
        <v>52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f>SUM(B64:M64)</f>
        <v>0</v>
      </c>
    </row>
    <row r="65" spans="1:14" x14ac:dyDescent="0.25">
      <c r="A65" s="32" t="s">
        <v>53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x14ac:dyDescent="0.25">
      <c r="A66" t="s">
        <v>54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f>SUM(B66:M66)</f>
        <v>0</v>
      </c>
    </row>
    <row r="67" spans="1:14" x14ac:dyDescent="0.25">
      <c r="A67" t="s">
        <v>55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f>SUM(B67:M67)</f>
        <v>0</v>
      </c>
    </row>
    <row r="68" spans="1:14" x14ac:dyDescent="0.25">
      <c r="A68" t="s">
        <v>56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f>SUM(B68:M68)</f>
        <v>0</v>
      </c>
    </row>
    <row r="69" spans="1:14" x14ac:dyDescent="0.25">
      <c r="A69" t="s">
        <v>57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f>SUM(B69:M69)</f>
        <v>0</v>
      </c>
    </row>
    <row r="70" spans="1:14" x14ac:dyDescent="0.25">
      <c r="A70" t="s">
        <v>58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f>SUM(B70:M70)</f>
        <v>0</v>
      </c>
    </row>
    <row r="71" spans="1:14" x14ac:dyDescent="0.25">
      <c r="A71" s="32" t="s">
        <v>59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3"/>
    </row>
    <row r="72" spans="1:14" x14ac:dyDescent="0.25">
      <c r="A72" t="s">
        <v>60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f>SUM(B72:M72)</f>
        <v>0</v>
      </c>
    </row>
    <row r="73" spans="1:14" x14ac:dyDescent="0.25">
      <c r="A73" t="s">
        <v>61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f>SUM(B73:M73)</f>
        <v>0</v>
      </c>
    </row>
    <row r="74" spans="1:14" x14ac:dyDescent="0.25">
      <c r="A74" t="s">
        <v>62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f>SUM(B74:M74)</f>
        <v>0</v>
      </c>
    </row>
    <row r="75" spans="1:14" x14ac:dyDescent="0.25">
      <c r="A75" s="3" t="s">
        <v>63</v>
      </c>
      <c r="B75" s="2" t="e">
        <f t="shared" ref="B75:N75" si="3">SUM(B36:B74)</f>
        <v>#N/A</v>
      </c>
      <c r="C75" s="2">
        <f t="shared" si="3"/>
        <v>0</v>
      </c>
      <c r="D75" s="2">
        <f t="shared" si="3"/>
        <v>0</v>
      </c>
      <c r="E75" s="2">
        <f t="shared" si="3"/>
        <v>0</v>
      </c>
      <c r="F75" s="2" t="e">
        <f t="shared" si="3"/>
        <v>#N/A</v>
      </c>
      <c r="G75" s="2">
        <f t="shared" si="3"/>
        <v>0</v>
      </c>
      <c r="H75" s="2">
        <f t="shared" si="3"/>
        <v>0</v>
      </c>
      <c r="I75" s="2">
        <f t="shared" si="3"/>
        <v>0</v>
      </c>
      <c r="J75" s="2">
        <f t="shared" si="3"/>
        <v>0</v>
      </c>
      <c r="K75" s="2">
        <f t="shared" si="3"/>
        <v>0</v>
      </c>
      <c r="L75" s="2">
        <f t="shared" si="3"/>
        <v>0</v>
      </c>
      <c r="M75" s="2">
        <f t="shared" si="3"/>
        <v>0</v>
      </c>
      <c r="N75" s="2" t="e">
        <f t="shared" si="3"/>
        <v>#N/A</v>
      </c>
    </row>
    <row r="77" spans="1:14" x14ac:dyDescent="0.25">
      <c r="A77" s="5" t="s">
        <v>64</v>
      </c>
      <c r="B77" s="1" t="e">
        <f>B33-B75</f>
        <v>#N/A</v>
      </c>
      <c r="C77" s="1" t="e">
        <f t="shared" ref="C77:M77" si="4">C23+C33-C75</f>
        <v>#N/A</v>
      </c>
      <c r="D77" s="1" t="e">
        <f t="shared" si="4"/>
        <v>#N/A</v>
      </c>
      <c r="E77" s="1" t="e">
        <f t="shared" si="4"/>
        <v>#N/A</v>
      </c>
      <c r="F77" s="1" t="e">
        <f t="shared" si="4"/>
        <v>#N/A</v>
      </c>
      <c r="G77" s="1" t="e">
        <f t="shared" si="4"/>
        <v>#N/A</v>
      </c>
      <c r="H77" s="1" t="e">
        <f t="shared" si="4"/>
        <v>#N/A</v>
      </c>
      <c r="I77" s="1" t="e">
        <f t="shared" si="4"/>
        <v>#N/A</v>
      </c>
      <c r="J77" s="1" t="e">
        <f t="shared" si="4"/>
        <v>#N/A</v>
      </c>
      <c r="K77" s="1" t="e">
        <f t="shared" si="4"/>
        <v>#N/A</v>
      </c>
      <c r="L77" s="1" t="e">
        <f t="shared" si="4"/>
        <v>#N/A</v>
      </c>
      <c r="M77" s="1" t="e">
        <f t="shared" si="4"/>
        <v>#N/A</v>
      </c>
      <c r="N77" s="1" t="e">
        <f>SUM(N33-N75)</f>
        <v>#N/A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65:N65"/>
    <mergeCell ref="A71:N71"/>
    <mergeCell ref="A47:N47"/>
    <mergeCell ref="A52:N52"/>
    <mergeCell ref="A56:N56"/>
    <mergeCell ref="A59:N59"/>
    <mergeCell ref="A63:N63"/>
    <mergeCell ref="A20:N20"/>
    <mergeCell ref="A24:N24"/>
    <mergeCell ref="A35:N35"/>
    <mergeCell ref="A38:N38"/>
    <mergeCell ref="A41:N4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aisie Credits" prompt="Veuillez entrer les credits inscrits pour la session d'automne et la session d'hiver. (si vous n'etes incrit qu'a une seule session, entrer quand meme les credits de votre session)." xr:uid="{5AC99348-1FDF-4843-B083-8E077DFB7799}">
          <x14:formula1>
            <xm:f>'Choix '!$A$5:$A$6</xm:f>
          </x14:formula1>
          <xm:sqref>B3</xm:sqref>
        </x14:dataValidation>
        <x14:dataValidation type="list" allowBlank="1" showInputMessage="1" showErrorMessage="1" xr:uid="{73918FF8-8E07-44F9-88BD-9DE2E5A2CD9F}">
          <x14:formula1>
            <xm:f>'Choix '!$A$8:$A$9</xm:f>
          </x14:formula1>
          <xm:sqref>B9</xm:sqref>
        </x14:dataValidation>
        <x14:dataValidation type="list" allowBlank="1" showInputMessage="1" showErrorMessage="1" xr:uid="{9D67875D-201B-456B-BDBB-EAA0B32E4312}">
          <x14:formula1>
            <xm:f>'Choix '!$A$11:$A$12</xm:f>
          </x14:formula1>
          <xm:sqref>B11</xm:sqref>
        </x14:dataValidation>
        <x14:dataValidation type="list" allowBlank="1" showInputMessage="1" showErrorMessage="1" xr:uid="{AC43E4AF-E381-47AF-8BD7-A8BFEAE6C081}">
          <x14:formula1>
            <xm:f>'Choix '!$A$14:$A$15</xm:f>
          </x14:formula1>
          <xm:sqref>B13</xm:sqref>
        </x14:dataValidation>
        <x14:dataValidation type="list" allowBlank="1" showInputMessage="1" showErrorMessage="1" xr:uid="{3A8D4AEC-B23F-4F8A-97CE-907932FC2C27}">
          <x14:formula1>
            <xm:f>'Choix '!$A$17:$A$18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8D7D-155C-4653-BF92-27F656A39013}">
  <dimension ref="A2:C18"/>
  <sheetViews>
    <sheetView workbookViewId="0">
      <selection activeCell="G12" sqref="G12"/>
    </sheetView>
  </sheetViews>
  <sheetFormatPr baseColWidth="10" defaultRowHeight="15" x14ac:dyDescent="0.25"/>
  <cols>
    <col min="1" max="1" width="41.42578125" bestFit="1" customWidth="1"/>
    <col min="2" max="2" width="11.42578125" style="10"/>
  </cols>
  <sheetData>
    <row r="2" spans="1:3" x14ac:dyDescent="0.25">
      <c r="A2" s="17"/>
    </row>
    <row r="3" spans="1:3" ht="18.75" x14ac:dyDescent="0.3">
      <c r="A3" s="17"/>
      <c r="B3" s="22" t="s">
        <v>75</v>
      </c>
      <c r="C3" s="21" t="s">
        <v>76</v>
      </c>
    </row>
    <row r="4" spans="1:3" ht="18.75" x14ac:dyDescent="0.3">
      <c r="A4" s="34" t="s">
        <v>65</v>
      </c>
      <c r="B4" s="34"/>
      <c r="C4" s="34"/>
    </row>
    <row r="5" spans="1:3" ht="16.5" x14ac:dyDescent="0.25">
      <c r="A5" s="15" t="s">
        <v>67</v>
      </c>
      <c r="B5" s="28">
        <v>4135</v>
      </c>
      <c r="C5" s="28">
        <v>4135</v>
      </c>
    </row>
    <row r="6" spans="1:3" x14ac:dyDescent="0.25">
      <c r="A6" s="16" t="s">
        <v>66</v>
      </c>
      <c r="B6" s="10">
        <v>0</v>
      </c>
      <c r="C6" s="10">
        <v>0</v>
      </c>
    </row>
    <row r="7" spans="1:3" ht="18.75" x14ac:dyDescent="0.3">
      <c r="A7" s="34" t="s">
        <v>68</v>
      </c>
      <c r="B7" s="34"/>
      <c r="C7" s="34"/>
    </row>
    <row r="8" spans="1:3" x14ac:dyDescent="0.25">
      <c r="A8" s="16" t="s">
        <v>69</v>
      </c>
      <c r="B8" s="10">
        <v>147</v>
      </c>
      <c r="C8" s="10">
        <v>147</v>
      </c>
    </row>
    <row r="9" spans="1:3" x14ac:dyDescent="0.25">
      <c r="A9" s="16" t="s">
        <v>70</v>
      </c>
      <c r="B9" s="10">
        <v>0</v>
      </c>
      <c r="C9" s="10">
        <v>0</v>
      </c>
    </row>
    <row r="10" spans="1:3" ht="18.75" x14ac:dyDescent="0.3">
      <c r="A10" s="34" t="s">
        <v>72</v>
      </c>
      <c r="B10" s="34"/>
      <c r="C10" s="34"/>
    </row>
    <row r="11" spans="1:3" x14ac:dyDescent="0.25">
      <c r="A11" s="16" t="s">
        <v>69</v>
      </c>
      <c r="B11" s="10">
        <v>500</v>
      </c>
      <c r="C11" s="10">
        <v>500</v>
      </c>
    </row>
    <row r="12" spans="1:3" x14ac:dyDescent="0.25">
      <c r="A12" s="16" t="s">
        <v>70</v>
      </c>
      <c r="B12" s="10">
        <v>0</v>
      </c>
      <c r="C12" s="10">
        <v>0</v>
      </c>
    </row>
    <row r="13" spans="1:3" ht="18.75" x14ac:dyDescent="0.3">
      <c r="A13" s="34" t="s">
        <v>73</v>
      </c>
      <c r="B13" s="34"/>
      <c r="C13" s="34"/>
    </row>
    <row r="14" spans="1:3" x14ac:dyDescent="0.25">
      <c r="A14" s="16" t="s">
        <v>69</v>
      </c>
      <c r="B14" s="10">
        <v>375</v>
      </c>
      <c r="C14" s="10">
        <v>375</v>
      </c>
    </row>
    <row r="15" spans="1:3" x14ac:dyDescent="0.25">
      <c r="A15" s="16" t="s">
        <v>70</v>
      </c>
      <c r="B15" s="10">
        <v>0</v>
      </c>
      <c r="C15" s="10">
        <v>0</v>
      </c>
    </row>
    <row r="16" spans="1:3" ht="18.75" x14ac:dyDescent="0.3">
      <c r="A16" s="34" t="s">
        <v>78</v>
      </c>
      <c r="B16" s="34"/>
      <c r="C16" s="34"/>
    </row>
    <row r="17" spans="1:3" x14ac:dyDescent="0.25">
      <c r="A17" s="16" t="s">
        <v>69</v>
      </c>
      <c r="B17" s="10">
        <v>500</v>
      </c>
      <c r="C17" s="10">
        <v>500</v>
      </c>
    </row>
    <row r="18" spans="1:3" x14ac:dyDescent="0.25">
      <c r="A18" s="16" t="s">
        <v>70</v>
      </c>
      <c r="B18" s="10">
        <v>0</v>
      </c>
      <c r="C18" s="10">
        <v>0</v>
      </c>
    </row>
  </sheetData>
  <mergeCells count="5">
    <mergeCell ref="A16:C16"/>
    <mergeCell ref="A4:C4"/>
    <mergeCell ref="A7:C7"/>
    <mergeCell ref="A10:C10"/>
    <mergeCell ref="A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7EB3FC-978A-4BA9-B311-BBB97DD40D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Worksheet</vt:lpstr>
      <vt:lpstr>Choix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Olivier Bertrand</cp:lastModifiedBy>
  <dcterms:created xsi:type="dcterms:W3CDTF">2024-05-09T23:17:08Z</dcterms:created>
  <dcterms:modified xsi:type="dcterms:W3CDTF">2025-07-29T17:58:50Z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689301-32b1-463b-ba86-10202492460a_Enabled">
    <vt:lpwstr>true</vt:lpwstr>
  </property>
  <property fmtid="{D5CDD505-2E9C-101B-9397-08002B2CF9AE}" pid="3" name="MSIP_Label_d0689301-32b1-463b-ba86-10202492460a_SetDate">
    <vt:lpwstr>2025-07-29T16:04:37Z</vt:lpwstr>
  </property>
  <property fmtid="{D5CDD505-2E9C-101B-9397-08002B2CF9AE}" pid="4" name="MSIP_Label_d0689301-32b1-463b-ba86-10202492460a_Method">
    <vt:lpwstr>Standard</vt:lpwstr>
  </property>
  <property fmtid="{D5CDD505-2E9C-101B-9397-08002B2CF9AE}" pid="5" name="MSIP_Label_d0689301-32b1-463b-ba86-10202492460a_Name">
    <vt:lpwstr>defa4170-0d19-0005-0003-bc88714345d2</vt:lpwstr>
  </property>
  <property fmtid="{D5CDD505-2E9C-101B-9397-08002B2CF9AE}" pid="6" name="MSIP_Label_d0689301-32b1-463b-ba86-10202492460a_SiteId">
    <vt:lpwstr>810c295f-e817-4c4e-8996-9b66369b8012</vt:lpwstr>
  </property>
  <property fmtid="{D5CDD505-2E9C-101B-9397-08002B2CF9AE}" pid="7" name="MSIP_Label_d0689301-32b1-463b-ba86-10202492460a_ActionId">
    <vt:lpwstr>c9473f78-3ba1-4ead-af15-9d7cfe1158b6</vt:lpwstr>
  </property>
  <property fmtid="{D5CDD505-2E9C-101B-9397-08002B2CF9AE}" pid="8" name="MSIP_Label_d0689301-32b1-463b-ba86-10202492460a_ContentBits">
    <vt:lpwstr>0</vt:lpwstr>
  </property>
  <property fmtid="{D5CDD505-2E9C-101B-9397-08002B2CF9AE}" pid="9" name="MSIP_Label_d0689301-32b1-463b-ba86-10202492460a_Tag">
    <vt:lpwstr>10, 3, 0, 1</vt:lpwstr>
  </property>
</Properties>
</file>